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УПРАВЛЕНИЕ    по   ФКиС  `  2017 `\БЮДЖЕТ 2017 - 2019\ПФХД ГОД 2017-2019\ПФХД - сайт 2017-2019\"/>
    </mc:Choice>
  </mc:AlternateContent>
  <bookViews>
    <workbookView xWindow="0" yWindow="0" windowWidth="20736" windowHeight="9060" firstSheet="1" activeTab="9"/>
  </bookViews>
  <sheets>
    <sheet name="титул автономного" sheetId="4" state="hidden" r:id="rId1"/>
    <sheet name="2017" sheetId="14" r:id="rId2"/>
    <sheet name="2017 (5)" sheetId="24" r:id="rId3"/>
    <sheet name="2017 (2)" sheetId="17" r:id="rId4"/>
    <sheet name="2018" sheetId="29" r:id="rId5"/>
    <sheet name="2018 (5)" sheetId="25" r:id="rId6"/>
    <sheet name="2018 (2)" sheetId="27" r:id="rId7"/>
    <sheet name="2019 " sheetId="30" r:id="rId8"/>
    <sheet name="2019 (5)" sheetId="26" r:id="rId9"/>
    <sheet name="2019 (2)" sheetId="28" r:id="rId10"/>
    <sheet name="Лист1" sheetId="11" state="hidden" r:id="rId11"/>
    <sheet name="т4" sheetId="8" state="hidden" r:id="rId12"/>
    <sheet name="расшифровки" sheetId="9" state="hidden" r:id="rId13"/>
    <sheet name="свед.по иным" sheetId="10" state="hidden" r:id="rId14"/>
  </sheets>
  <externalReferences>
    <externalReference r:id="rId15"/>
  </externalReferences>
  <calcPr calcId="152511"/>
</workbook>
</file>

<file path=xl/calcChain.xml><?xml version="1.0" encoding="utf-8"?>
<calcChain xmlns="http://schemas.openxmlformats.org/spreadsheetml/2006/main">
  <c r="A17" i="24" l="1"/>
  <c r="AQ39" i="24"/>
  <c r="AQ41" i="24" s="1"/>
  <c r="A17" i="25"/>
  <c r="A15" i="25"/>
  <c r="AR360" i="30"/>
  <c r="T360" i="30"/>
  <c r="D360" i="30"/>
  <c r="AB359" i="30"/>
  <c r="AR359" i="30" s="1"/>
  <c r="T359" i="30"/>
  <c r="D359" i="30"/>
  <c r="AB358" i="30"/>
  <c r="AR358" i="30" s="1"/>
  <c r="T358" i="30"/>
  <c r="D358" i="30"/>
  <c r="AB357" i="30"/>
  <c r="AR357" i="30" s="1"/>
  <c r="T357" i="30"/>
  <c r="D357" i="30"/>
  <c r="AB356" i="30"/>
  <c r="AR356" i="30" s="1"/>
  <c r="T356" i="30"/>
  <c r="D356" i="30"/>
  <c r="AB355" i="30"/>
  <c r="AR355" i="30" s="1"/>
  <c r="T355" i="30"/>
  <c r="D355" i="30"/>
  <c r="AB354" i="30"/>
  <c r="AR354" i="30" s="1"/>
  <c r="T354" i="30"/>
  <c r="D354" i="30"/>
  <c r="AB353" i="30"/>
  <c r="AR353" i="30" s="1"/>
  <c r="T353" i="30"/>
  <c r="D353" i="30"/>
  <c r="AB352" i="30"/>
  <c r="AR352" i="30" s="1"/>
  <c r="T352" i="30"/>
  <c r="D352" i="30"/>
  <c r="AB351" i="30"/>
  <c r="AR351" i="30" s="1"/>
  <c r="T351" i="30"/>
  <c r="D351" i="30"/>
  <c r="AB350" i="30"/>
  <c r="AR350" i="30" s="1"/>
  <c r="T350" i="30"/>
  <c r="D350" i="30"/>
  <c r="AB349" i="30"/>
  <c r="AR349" i="30" s="1"/>
  <c r="T349" i="30"/>
  <c r="D349" i="30"/>
  <c r="AB348" i="30"/>
  <c r="AR348" i="30" s="1"/>
  <c r="T348" i="30"/>
  <c r="D348" i="30"/>
  <c r="AB347" i="30"/>
  <c r="AR347" i="30" s="1"/>
  <c r="T347" i="30"/>
  <c r="D347" i="30"/>
  <c r="AB346" i="30"/>
  <c r="AR346" i="30" s="1"/>
  <c r="T346" i="30"/>
  <c r="D346" i="30"/>
  <c r="AB345" i="30"/>
  <c r="AR345" i="30" s="1"/>
  <c r="T345" i="30"/>
  <c r="D345" i="30"/>
  <c r="AB344" i="30"/>
  <c r="AR344" i="30" s="1"/>
  <c r="T344" i="30"/>
  <c r="D344" i="30"/>
  <c r="AB343" i="30"/>
  <c r="AR343" i="30" s="1"/>
  <c r="T343" i="30"/>
  <c r="D343" i="30"/>
  <c r="AB342" i="30"/>
  <c r="AR342" i="30" s="1"/>
  <c r="T342" i="30"/>
  <c r="D342" i="30"/>
  <c r="AB341" i="30"/>
  <c r="AR341" i="30" s="1"/>
  <c r="T341" i="30"/>
  <c r="D341" i="30"/>
  <c r="AB340" i="30"/>
  <c r="AR340" i="30" s="1"/>
  <c r="T340" i="30"/>
  <c r="D340" i="30"/>
  <c r="AR339" i="30"/>
  <c r="T339" i="30"/>
  <c r="D339" i="30"/>
  <c r="D338" i="30"/>
  <c r="T337" i="30"/>
  <c r="D337" i="30"/>
  <c r="AB336" i="30"/>
  <c r="AR336" i="30" s="1"/>
  <c r="T336" i="30"/>
  <c r="D336" i="30"/>
  <c r="AB335" i="30"/>
  <c r="AR335" i="30" s="1"/>
  <c r="T335" i="30"/>
  <c r="D335" i="30"/>
  <c r="AB334" i="30"/>
  <c r="AR334" i="30" s="1"/>
  <c r="T334" i="30"/>
  <c r="D334" i="30"/>
  <c r="AB333" i="30"/>
  <c r="AR333" i="30" s="1"/>
  <c r="T333" i="30"/>
  <c r="D333" i="30"/>
  <c r="AB332" i="30"/>
  <c r="AR332" i="30" s="1"/>
  <c r="T332" i="30"/>
  <c r="D332" i="30"/>
  <c r="AB331" i="30"/>
  <c r="AR331" i="30" s="1"/>
  <c r="T331" i="30"/>
  <c r="D331" i="30"/>
  <c r="AB330" i="30"/>
  <c r="AR330" i="30" s="1"/>
  <c r="T330" i="30"/>
  <c r="D330" i="30"/>
  <c r="D329" i="30"/>
  <c r="AR327" i="30"/>
  <c r="AB327" i="30"/>
  <c r="T327" i="30"/>
  <c r="D327" i="30"/>
  <c r="AR326" i="30"/>
  <c r="AB326" i="30"/>
  <c r="T326" i="30"/>
  <c r="D326" i="30"/>
  <c r="AR325" i="30"/>
  <c r="AB325" i="30"/>
  <c r="T325" i="30"/>
  <c r="D325" i="30"/>
  <c r="AR324" i="30"/>
  <c r="AB324" i="30"/>
  <c r="T324" i="30"/>
  <c r="D324" i="30"/>
  <c r="AR323" i="30"/>
  <c r="AB323" i="30"/>
  <c r="T323" i="30"/>
  <c r="D323" i="30"/>
  <c r="AR322" i="30"/>
  <c r="AB322" i="30"/>
  <c r="T322" i="30"/>
  <c r="AB321" i="30"/>
  <c r="AR321" i="30" s="1"/>
  <c r="T321" i="30"/>
  <c r="D321" i="30"/>
  <c r="AB320" i="30"/>
  <c r="AR320" i="30" s="1"/>
  <c r="T320" i="30"/>
  <c r="D320" i="30"/>
  <c r="AB319" i="30"/>
  <c r="AR319" i="30" s="1"/>
  <c r="T319" i="30"/>
  <c r="D319" i="30"/>
  <c r="AB318" i="30"/>
  <c r="AR318" i="30" s="1"/>
  <c r="T318" i="30"/>
  <c r="D318" i="30"/>
  <c r="AB317" i="30"/>
  <c r="AR317" i="30" s="1"/>
  <c r="T317" i="30"/>
  <c r="D317" i="30"/>
  <c r="AB316" i="30"/>
  <c r="AR316" i="30" s="1"/>
  <c r="T316" i="30"/>
  <c r="D316" i="30"/>
  <c r="AB315" i="30"/>
  <c r="AR315" i="30" s="1"/>
  <c r="T315" i="30"/>
  <c r="D315" i="30"/>
  <c r="AB314" i="30"/>
  <c r="AR314" i="30" s="1"/>
  <c r="T314" i="30"/>
  <c r="D314" i="30"/>
  <c r="AB313" i="30"/>
  <c r="AR313" i="30" s="1"/>
  <c r="T313" i="30"/>
  <c r="D313" i="30"/>
  <c r="AB312" i="30"/>
  <c r="AR312" i="30" s="1"/>
  <c r="T312" i="30"/>
  <c r="D312" i="30"/>
  <c r="AB311" i="30"/>
  <c r="AR311" i="30" s="1"/>
  <c r="T311" i="30"/>
  <c r="D311" i="30"/>
  <c r="AB310" i="30"/>
  <c r="AR310" i="30" s="1"/>
  <c r="T310" i="30"/>
  <c r="D310" i="30"/>
  <c r="AR309" i="30"/>
  <c r="T309" i="30"/>
  <c r="D309" i="30"/>
  <c r="AB308" i="30"/>
  <c r="AR308" i="30" s="1"/>
  <c r="T308" i="30"/>
  <c r="D308" i="30"/>
  <c r="AR307" i="30"/>
  <c r="T307" i="30"/>
  <c r="D307" i="30"/>
  <c r="D306" i="30"/>
  <c r="AR305" i="30"/>
  <c r="T305" i="30"/>
  <c r="D305" i="30"/>
  <c r="AP280" i="30"/>
  <c r="AP275" i="30"/>
  <c r="AP287" i="30" s="1"/>
  <c r="AQ251" i="30"/>
  <c r="AQ244" i="30"/>
  <c r="AQ238" i="30"/>
  <c r="AR214" i="30"/>
  <c r="AR212" i="30" s="1"/>
  <c r="AB212" i="30"/>
  <c r="AR208" i="30"/>
  <c r="AR206" i="30"/>
  <c r="AB206" i="30"/>
  <c r="AB198" i="30"/>
  <c r="BN178" i="30"/>
  <c r="AQ157" i="30"/>
  <c r="AQ156" i="30"/>
  <c r="AQ155" i="30"/>
  <c r="AQ159" i="30" s="1"/>
  <c r="AQ128" i="30"/>
  <c r="AQ121" i="30"/>
  <c r="W117" i="30"/>
  <c r="AQ111" i="30"/>
  <c r="W111" i="30"/>
  <c r="AQ107" i="30"/>
  <c r="W106" i="30"/>
  <c r="AQ75" i="30"/>
  <c r="AQ68" i="30"/>
  <c r="AQ58" i="30"/>
  <c r="AQ43" i="30"/>
  <c r="AQ42" i="30"/>
  <c r="AQ40" i="30"/>
  <c r="AQ39" i="30"/>
  <c r="AQ39" i="29"/>
  <c r="W111" i="29"/>
  <c r="BN178" i="29"/>
  <c r="AR194" i="29"/>
  <c r="AP287" i="29"/>
  <c r="AP280" i="29"/>
  <c r="AP275" i="29"/>
  <c r="AR305" i="29"/>
  <c r="AR360" i="29"/>
  <c r="T360" i="29"/>
  <c r="D360" i="29"/>
  <c r="AB359" i="29"/>
  <c r="AR359" i="29" s="1"/>
  <c r="T359" i="29"/>
  <c r="D359" i="29"/>
  <c r="AB358" i="29"/>
  <c r="AR358" i="29" s="1"/>
  <c r="T358" i="29"/>
  <c r="D358" i="29"/>
  <c r="AR357" i="29"/>
  <c r="AB357" i="29"/>
  <c r="T357" i="29"/>
  <c r="D357" i="29"/>
  <c r="AR356" i="29"/>
  <c r="AB356" i="29"/>
  <c r="T356" i="29"/>
  <c r="D356" i="29"/>
  <c r="AB355" i="29"/>
  <c r="AR355" i="29" s="1"/>
  <c r="T355" i="29"/>
  <c r="D355" i="29"/>
  <c r="AB354" i="29"/>
  <c r="AR354" i="29" s="1"/>
  <c r="T354" i="29"/>
  <c r="D354" i="29"/>
  <c r="AR353" i="29"/>
  <c r="AB353" i="29"/>
  <c r="T353" i="29"/>
  <c r="D353" i="29"/>
  <c r="AR352" i="29"/>
  <c r="AB352" i="29"/>
  <c r="T352" i="29"/>
  <c r="D352" i="29"/>
  <c r="AB351" i="29"/>
  <c r="AR351" i="29" s="1"/>
  <c r="T351" i="29"/>
  <c r="D351" i="29"/>
  <c r="AB350" i="29"/>
  <c r="AR350" i="29" s="1"/>
  <c r="T350" i="29"/>
  <c r="D350" i="29"/>
  <c r="AR349" i="29"/>
  <c r="AB349" i="29"/>
  <c r="T349" i="29"/>
  <c r="D349" i="29"/>
  <c r="AR348" i="29"/>
  <c r="AB348" i="29"/>
  <c r="T348" i="29"/>
  <c r="D348" i="29"/>
  <c r="AB347" i="29"/>
  <c r="AR347" i="29" s="1"/>
  <c r="T347" i="29"/>
  <c r="D347" i="29"/>
  <c r="AB346" i="29"/>
  <c r="AR346" i="29" s="1"/>
  <c r="T346" i="29"/>
  <c r="D346" i="29"/>
  <c r="AR345" i="29"/>
  <c r="AB345" i="29"/>
  <c r="T345" i="29"/>
  <c r="D345" i="29"/>
  <c r="AR344" i="29"/>
  <c r="AB344" i="29"/>
  <c r="T344" i="29"/>
  <c r="D344" i="29"/>
  <c r="AB343" i="29"/>
  <c r="AR343" i="29" s="1"/>
  <c r="T343" i="29"/>
  <c r="D343" i="29"/>
  <c r="AB342" i="29"/>
  <c r="AR342" i="29" s="1"/>
  <c r="T342" i="29"/>
  <c r="D342" i="29"/>
  <c r="AR341" i="29"/>
  <c r="AB341" i="29"/>
  <c r="T341" i="29"/>
  <c r="D341" i="29"/>
  <c r="AR340" i="29"/>
  <c r="AB340" i="29"/>
  <c r="T340" i="29"/>
  <c r="D340" i="29"/>
  <c r="AR339" i="29"/>
  <c r="T339" i="29"/>
  <c r="D339" i="29"/>
  <c r="D338" i="29"/>
  <c r="T337" i="29"/>
  <c r="D337" i="29"/>
  <c r="AB336" i="29"/>
  <c r="AR336" i="29" s="1"/>
  <c r="T336" i="29"/>
  <c r="D336" i="29"/>
  <c r="AR335" i="29"/>
  <c r="AB335" i="29"/>
  <c r="T335" i="29"/>
  <c r="D335" i="29"/>
  <c r="AR334" i="29"/>
  <c r="AB334" i="29"/>
  <c r="T334" i="29"/>
  <c r="D334" i="29"/>
  <c r="AB333" i="29"/>
  <c r="AR333" i="29" s="1"/>
  <c r="T333" i="29"/>
  <c r="D333" i="29"/>
  <c r="AB332" i="29"/>
  <c r="AR332" i="29" s="1"/>
  <c r="T332" i="29"/>
  <c r="D332" i="29"/>
  <c r="AR331" i="29"/>
  <c r="AB331" i="29"/>
  <c r="T331" i="29"/>
  <c r="D331" i="29"/>
  <c r="AR330" i="29"/>
  <c r="AB330" i="29"/>
  <c r="T330" i="29"/>
  <c r="D330" i="29"/>
  <c r="D329" i="29"/>
  <c r="AJ328" i="29"/>
  <c r="AB328" i="29"/>
  <c r="T328" i="29"/>
  <c r="D328" i="29"/>
  <c r="AR327" i="29"/>
  <c r="AB327" i="29"/>
  <c r="T327" i="29"/>
  <c r="D327" i="29"/>
  <c r="AR326" i="29"/>
  <c r="AB326" i="29"/>
  <c r="T326" i="29"/>
  <c r="D326" i="29"/>
  <c r="AB325" i="29"/>
  <c r="AR325" i="29" s="1"/>
  <c r="T325" i="29"/>
  <c r="D325" i="29"/>
  <c r="AB324" i="29"/>
  <c r="AR324" i="29" s="1"/>
  <c r="T324" i="29"/>
  <c r="D324" i="29"/>
  <c r="AR323" i="29"/>
  <c r="AB323" i="29"/>
  <c r="T323" i="29"/>
  <c r="D323" i="29"/>
  <c r="AR322" i="29"/>
  <c r="AB322" i="29"/>
  <c r="T322" i="29"/>
  <c r="AR321" i="29"/>
  <c r="AB321" i="29"/>
  <c r="T321" i="29"/>
  <c r="D321" i="29"/>
  <c r="AB320" i="29"/>
  <c r="AR320" i="29" s="1"/>
  <c r="T320" i="29"/>
  <c r="D320" i="29"/>
  <c r="AB319" i="29"/>
  <c r="AR319" i="29" s="1"/>
  <c r="T319" i="29"/>
  <c r="D319" i="29"/>
  <c r="AR318" i="29"/>
  <c r="AB318" i="29"/>
  <c r="T318" i="29"/>
  <c r="D318" i="29"/>
  <c r="AR317" i="29"/>
  <c r="AB317" i="29"/>
  <c r="T317" i="29"/>
  <c r="D317" i="29"/>
  <c r="AB316" i="29"/>
  <c r="AR316" i="29" s="1"/>
  <c r="T316" i="29"/>
  <c r="D316" i="29"/>
  <c r="AB315" i="29"/>
  <c r="AR315" i="29" s="1"/>
  <c r="T315" i="29"/>
  <c r="D315" i="29"/>
  <c r="AR314" i="29"/>
  <c r="AB314" i="29"/>
  <c r="T314" i="29"/>
  <c r="D314" i="29"/>
  <c r="AR313" i="29"/>
  <c r="AB313" i="29"/>
  <c r="T313" i="29"/>
  <c r="D313" i="29"/>
  <c r="AB312" i="29"/>
  <c r="AR312" i="29" s="1"/>
  <c r="T312" i="29"/>
  <c r="D312" i="29"/>
  <c r="AB311" i="29"/>
  <c r="AR311" i="29" s="1"/>
  <c r="T311" i="29"/>
  <c r="D311" i="29"/>
  <c r="AR310" i="29"/>
  <c r="AB310" i="29"/>
  <c r="T310" i="29"/>
  <c r="D310" i="29"/>
  <c r="AR309" i="29"/>
  <c r="T309" i="29"/>
  <c r="D309" i="29"/>
  <c r="AB308" i="29"/>
  <c r="AR308" i="29" s="1"/>
  <c r="T308" i="29"/>
  <c r="D308" i="29"/>
  <c r="AR307" i="29"/>
  <c r="T307" i="29"/>
  <c r="D307" i="29"/>
  <c r="D306" i="29"/>
  <c r="T305" i="29"/>
  <c r="D305" i="29"/>
  <c r="AQ251" i="29"/>
  <c r="AQ244" i="29"/>
  <c r="AQ238" i="29"/>
  <c r="AR214" i="29"/>
  <c r="AR212" i="29" s="1"/>
  <c r="AB212" i="29"/>
  <c r="AR208" i="29"/>
  <c r="AR206" i="29" s="1"/>
  <c r="AB206" i="29"/>
  <c r="AR198" i="29"/>
  <c r="AB198" i="29"/>
  <c r="AQ157" i="29"/>
  <c r="AQ156" i="29"/>
  <c r="AQ155" i="29"/>
  <c r="AQ128" i="29"/>
  <c r="AQ121" i="29"/>
  <c r="W117" i="29"/>
  <c r="AQ107" i="29"/>
  <c r="AQ111" i="29" s="1"/>
  <c r="W106" i="29"/>
  <c r="AQ75" i="29"/>
  <c r="AQ68" i="29"/>
  <c r="AQ58" i="29"/>
  <c r="AQ43" i="29"/>
  <c r="AQ42" i="29"/>
  <c r="AQ40" i="29"/>
  <c r="AR292" i="28"/>
  <c r="AR291" i="28"/>
  <c r="AR290" i="28"/>
  <c r="AR289" i="28"/>
  <c r="AR293" i="28" s="1"/>
  <c r="AR287" i="28"/>
  <c r="AR294" i="28" s="1"/>
  <c r="AQ277" i="28"/>
  <c r="AQ157" i="28"/>
  <c r="AQ155" i="28"/>
  <c r="AQ159" i="28" s="1"/>
  <c r="AQ128" i="28"/>
  <c r="AQ117" i="28"/>
  <c r="AQ109" i="28"/>
  <c r="AQ107" i="28"/>
  <c r="AQ106" i="28"/>
  <c r="AQ75" i="28"/>
  <c r="AQ43" i="28"/>
  <c r="AQ39" i="28" s="1"/>
  <c r="AQ42" i="28"/>
  <c r="AQ41" i="28"/>
  <c r="AQ40" i="28"/>
  <c r="AQ49" i="28" s="1"/>
  <c r="BN33" i="28"/>
  <c r="AR292" i="27"/>
  <c r="AR291" i="27"/>
  <c r="AR290" i="27"/>
  <c r="AR289" i="27"/>
  <c r="AR293" i="27" s="1"/>
  <c r="AR287" i="27"/>
  <c r="AR294" i="27" s="1"/>
  <c r="AQ277" i="27"/>
  <c r="AQ157" i="27"/>
  <c r="AQ155" i="27"/>
  <c r="AQ159" i="27" s="1"/>
  <c r="AQ128" i="27"/>
  <c r="AQ117" i="27"/>
  <c r="AQ109" i="27"/>
  <c r="AQ107" i="27"/>
  <c r="AQ106" i="27"/>
  <c r="AQ75" i="27"/>
  <c r="AQ43" i="27"/>
  <c r="AQ42" i="27"/>
  <c r="AQ41" i="27"/>
  <c r="AQ39" i="27" s="1"/>
  <c r="AQ40" i="27"/>
  <c r="BN33" i="27"/>
  <c r="AR218" i="30" l="1"/>
  <c r="AQ263" i="30"/>
  <c r="AR329" i="30"/>
  <c r="AR306" i="30"/>
  <c r="AR338" i="30"/>
  <c r="AQ159" i="29"/>
  <c r="AR218" i="29"/>
  <c r="AQ263" i="29"/>
  <c r="AR306" i="29"/>
  <c r="AR329" i="29"/>
  <c r="AR338" i="29"/>
  <c r="AQ49" i="27"/>
  <c r="AR303" i="30" l="1"/>
  <c r="AR367" i="30" s="1"/>
  <c r="AR303" i="29"/>
  <c r="AR367" i="29" s="1"/>
  <c r="AQ238" i="14"/>
  <c r="AQ244" i="14"/>
  <c r="AQ251" i="14"/>
  <c r="AR214" i="14"/>
  <c r="AR212" i="14" s="1"/>
  <c r="AB212" i="14"/>
  <c r="AB206" i="14"/>
  <c r="AR208" i="14"/>
  <c r="AR206" i="14" s="1"/>
  <c r="AR198" i="14"/>
  <c r="AB198" i="14"/>
  <c r="AR194" i="14"/>
  <c r="AR196" i="14"/>
  <c r="AQ121" i="14"/>
  <c r="AQ58" i="14"/>
  <c r="AR218" i="14" l="1"/>
  <c r="AQ263" i="14"/>
  <c r="AJ305" i="14" l="1"/>
  <c r="AJ307" i="14"/>
  <c r="AJ308" i="14"/>
  <c r="AJ309" i="14"/>
  <c r="AJ310" i="14"/>
  <c r="AJ311" i="14"/>
  <c r="AJ312" i="14"/>
  <c r="AJ313" i="14"/>
  <c r="AJ314" i="14"/>
  <c r="AJ315" i="14"/>
  <c r="AJ316" i="14"/>
  <c r="AJ317" i="14"/>
  <c r="AJ318" i="14"/>
  <c r="AJ319" i="14"/>
  <c r="AJ320" i="14"/>
  <c r="AJ321" i="14"/>
  <c r="AJ322" i="14"/>
  <c r="AJ323" i="14"/>
  <c r="AJ324" i="14"/>
  <c r="AJ325" i="14"/>
  <c r="AJ326" i="14"/>
  <c r="AJ327" i="14"/>
  <c r="AJ328" i="14"/>
  <c r="AJ330" i="14"/>
  <c r="AJ331" i="14"/>
  <c r="AJ332" i="14"/>
  <c r="AJ333" i="14"/>
  <c r="AJ334" i="14"/>
  <c r="AJ335" i="14"/>
  <c r="AJ336" i="14"/>
  <c r="AJ339" i="14"/>
  <c r="AJ340" i="14"/>
  <c r="AJ341" i="14"/>
  <c r="AJ342" i="14"/>
  <c r="AJ343" i="14"/>
  <c r="AJ344" i="14"/>
  <c r="AJ345" i="14"/>
  <c r="AJ346" i="14"/>
  <c r="AJ347" i="14"/>
  <c r="AJ348" i="14"/>
  <c r="AJ349" i="14"/>
  <c r="AJ350" i="14"/>
  <c r="AJ351" i="14"/>
  <c r="AJ352" i="14"/>
  <c r="AJ353" i="14"/>
  <c r="AJ354" i="14"/>
  <c r="AJ355" i="14"/>
  <c r="AJ356" i="14"/>
  <c r="AJ357" i="14"/>
  <c r="AJ358" i="14"/>
  <c r="AJ359" i="14"/>
  <c r="AJ360" i="14"/>
  <c r="AB305" i="14"/>
  <c r="AB307" i="14"/>
  <c r="AR307" i="14" s="1"/>
  <c r="AB308" i="14"/>
  <c r="AR308" i="14" s="1"/>
  <c r="AB309" i="14"/>
  <c r="AR309" i="14" s="1"/>
  <c r="AB310" i="14"/>
  <c r="AR310" i="14" s="1"/>
  <c r="AB311" i="14"/>
  <c r="AR311" i="14" s="1"/>
  <c r="AB312" i="14"/>
  <c r="AR312" i="14" s="1"/>
  <c r="AB313" i="14"/>
  <c r="AR313" i="14" s="1"/>
  <c r="AB314" i="14"/>
  <c r="AR314" i="14" s="1"/>
  <c r="AB315" i="14"/>
  <c r="AR315" i="14" s="1"/>
  <c r="AB316" i="14"/>
  <c r="AR316" i="14" s="1"/>
  <c r="AB317" i="14"/>
  <c r="AR317" i="14" s="1"/>
  <c r="AB318" i="14"/>
  <c r="AR318" i="14" s="1"/>
  <c r="AB319" i="14"/>
  <c r="AR319" i="14" s="1"/>
  <c r="AB320" i="14"/>
  <c r="AR320" i="14" s="1"/>
  <c r="AB321" i="14"/>
  <c r="AR321" i="14" s="1"/>
  <c r="AB322" i="14"/>
  <c r="AR322" i="14" s="1"/>
  <c r="AB323" i="14"/>
  <c r="AR323" i="14" s="1"/>
  <c r="AB324" i="14"/>
  <c r="AR324" i="14" s="1"/>
  <c r="AB325" i="14"/>
  <c r="AR325" i="14" s="1"/>
  <c r="AB326" i="14"/>
  <c r="AR326" i="14" s="1"/>
  <c r="AB327" i="14"/>
  <c r="AR327" i="14" s="1"/>
  <c r="AB328" i="14"/>
  <c r="AB330" i="14"/>
  <c r="AR330" i="14" s="1"/>
  <c r="AB331" i="14"/>
  <c r="AR331" i="14" s="1"/>
  <c r="AB332" i="14"/>
  <c r="AR332" i="14" s="1"/>
  <c r="AB333" i="14"/>
  <c r="AR333" i="14" s="1"/>
  <c r="AB334" i="14"/>
  <c r="AR334" i="14" s="1"/>
  <c r="AB335" i="14"/>
  <c r="AR335" i="14" s="1"/>
  <c r="AB336" i="14"/>
  <c r="AR336" i="14" s="1"/>
  <c r="AB339" i="14"/>
  <c r="AR339" i="14" s="1"/>
  <c r="AB340" i="14"/>
  <c r="AR340" i="14" s="1"/>
  <c r="AB341" i="14"/>
  <c r="AR341" i="14" s="1"/>
  <c r="AB342" i="14"/>
  <c r="AR342" i="14" s="1"/>
  <c r="AB343" i="14"/>
  <c r="AR343" i="14" s="1"/>
  <c r="AB344" i="14"/>
  <c r="AR344" i="14" s="1"/>
  <c r="AB345" i="14"/>
  <c r="AR345" i="14" s="1"/>
  <c r="AB346" i="14"/>
  <c r="AR346" i="14" s="1"/>
  <c r="AB347" i="14"/>
  <c r="AR347" i="14" s="1"/>
  <c r="AB348" i="14"/>
  <c r="AR348" i="14" s="1"/>
  <c r="AB349" i="14"/>
  <c r="AR349" i="14" s="1"/>
  <c r="AB350" i="14"/>
  <c r="AR350" i="14" s="1"/>
  <c r="AB351" i="14"/>
  <c r="AR351" i="14" s="1"/>
  <c r="AB352" i="14"/>
  <c r="AR352" i="14" s="1"/>
  <c r="AB353" i="14"/>
  <c r="AR353" i="14" s="1"/>
  <c r="AB354" i="14"/>
  <c r="AR354" i="14" s="1"/>
  <c r="AB355" i="14"/>
  <c r="AR355" i="14" s="1"/>
  <c r="AB356" i="14"/>
  <c r="AR356" i="14" s="1"/>
  <c r="AB357" i="14"/>
  <c r="AR357" i="14" s="1"/>
  <c r="AB358" i="14"/>
  <c r="AR358" i="14" s="1"/>
  <c r="AB359" i="14"/>
  <c r="AR359" i="14" s="1"/>
  <c r="AB360" i="14"/>
  <c r="AR360" i="14" s="1"/>
  <c r="T305" i="14"/>
  <c r="T307" i="14"/>
  <c r="T308" i="14"/>
  <c r="T309" i="14"/>
  <c r="T310" i="14"/>
  <c r="T311" i="14"/>
  <c r="T312" i="14"/>
  <c r="T313" i="14"/>
  <c r="T314" i="14"/>
  <c r="T315" i="14"/>
  <c r="T316" i="14"/>
  <c r="T317" i="14"/>
  <c r="T318" i="14"/>
  <c r="T319" i="14"/>
  <c r="T320" i="14"/>
  <c r="T321" i="14"/>
  <c r="T322" i="14"/>
  <c r="T323" i="14"/>
  <c r="T324" i="14"/>
  <c r="T325" i="14"/>
  <c r="T326" i="14"/>
  <c r="T327" i="14"/>
  <c r="T328" i="14"/>
  <c r="T330" i="14"/>
  <c r="T331" i="14"/>
  <c r="T332" i="14"/>
  <c r="T333" i="14"/>
  <c r="T334" i="14"/>
  <c r="T335" i="14"/>
  <c r="T336" i="14"/>
  <c r="T337" i="14"/>
  <c r="T339" i="14"/>
  <c r="T340" i="14"/>
  <c r="T341" i="14"/>
  <c r="T342" i="14"/>
  <c r="T343" i="14"/>
  <c r="T344" i="14"/>
  <c r="T345" i="14"/>
  <c r="T346" i="14"/>
  <c r="T347" i="14"/>
  <c r="T348" i="14"/>
  <c r="T349" i="14"/>
  <c r="T350" i="14"/>
  <c r="T351" i="14"/>
  <c r="T352" i="14"/>
  <c r="T353" i="14"/>
  <c r="T354" i="14"/>
  <c r="T355" i="14"/>
  <c r="T356" i="14"/>
  <c r="T357" i="14"/>
  <c r="T358" i="14"/>
  <c r="T359" i="14"/>
  <c r="T360" i="14"/>
  <c r="AR306" i="14" l="1"/>
  <c r="AR329" i="14"/>
  <c r="AR338" i="14"/>
  <c r="D357" i="14"/>
  <c r="D358" i="14"/>
  <c r="D359" i="14"/>
  <c r="D360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05" i="14"/>
  <c r="AR303" i="14" l="1"/>
  <c r="AR367" i="14" s="1"/>
  <c r="AQ68" i="14"/>
  <c r="AQ75" i="14" s="1"/>
  <c r="AR292" i="17" l="1"/>
  <c r="AR291" i="17"/>
  <c r="AR290" i="17"/>
  <c r="AR289" i="17"/>
  <c r="AR287" i="17"/>
  <c r="AQ277" i="17"/>
  <c r="AQ75" i="17"/>
  <c r="AQ157" i="17"/>
  <c r="AQ155" i="17"/>
  <c r="AQ128" i="17"/>
  <c r="AQ117" i="17"/>
  <c r="AQ109" i="17"/>
  <c r="AQ107" i="17"/>
  <c r="AQ106" i="17"/>
  <c r="AQ43" i="17"/>
  <c r="AQ42" i="17"/>
  <c r="AQ49" i="17" s="1"/>
  <c r="AQ41" i="17"/>
  <c r="AQ40" i="17"/>
  <c r="BN33" i="17"/>
  <c r="AR293" i="17" l="1"/>
  <c r="AR294" i="17"/>
  <c r="AQ159" i="17"/>
  <c r="AQ39" i="17"/>
  <c r="AQ157" i="14"/>
  <c r="AQ156" i="14"/>
  <c r="AQ155" i="14"/>
  <c r="AQ128" i="14"/>
  <c r="W117" i="14"/>
  <c r="AQ107" i="14"/>
  <c r="AQ111" i="14" s="1"/>
  <c r="W106" i="14"/>
  <c r="AQ43" i="14"/>
  <c r="AQ42" i="14"/>
  <c r="AQ41" i="14"/>
  <c r="AQ40" i="14"/>
  <c r="AQ39" i="14" l="1"/>
  <c r="AQ159" i="14"/>
  <c r="F142" i="9"/>
  <c r="I41" i="10"/>
  <c r="J41" i="10" s="1"/>
  <c r="E176" i="9"/>
  <c r="E175" i="9"/>
  <c r="E177" i="9"/>
  <c r="D168" i="9"/>
  <c r="E160" i="9"/>
  <c r="F141" i="9"/>
  <c r="F140" i="9"/>
  <c r="E133" i="9"/>
  <c r="E132" i="9"/>
  <c r="F125" i="9"/>
  <c r="F124" i="9"/>
  <c r="E112" i="9"/>
  <c r="E111" i="9"/>
  <c r="E99" i="9"/>
  <c r="E98" i="9"/>
  <c r="E100" i="9" s="1"/>
  <c r="E86" i="9"/>
  <c r="E85" i="9"/>
  <c r="E74" i="9"/>
  <c r="E73" i="9"/>
  <c r="D62" i="9"/>
  <c r="F39" i="9"/>
  <c r="F38" i="9"/>
  <c r="F28" i="9"/>
  <c r="F27" i="9"/>
  <c r="D19" i="9"/>
  <c r="J17" i="9"/>
  <c r="J18" i="9"/>
  <c r="J16" i="9"/>
  <c r="E87" i="9" l="1"/>
  <c r="E75" i="9"/>
  <c r="J19" i="9"/>
  <c r="F40" i="9"/>
  <c r="E113" i="9"/>
  <c r="E134" i="9"/>
  <c r="F29" i="9"/>
  <c r="F126" i="9"/>
  <c r="F143" i="9"/>
</calcChain>
</file>

<file path=xl/sharedStrings.xml><?xml version="1.0" encoding="utf-8"?>
<sst xmlns="http://schemas.openxmlformats.org/spreadsheetml/2006/main" count="2881" uniqueCount="487">
  <si>
    <t>СОГЛАСОВАНО</t>
  </si>
  <si>
    <t>УТВЕРЖДЕН</t>
  </si>
  <si>
    <t>Начальник департамента образования</t>
  </si>
  <si>
    <t>администрации города Кирова</t>
  </si>
  <si>
    <t>(наименование учреждения)</t>
  </si>
  <si>
    <t xml:space="preserve">ПЛАН </t>
  </si>
  <si>
    <t>финансово-хозяйственной деятельности</t>
  </si>
  <si>
    <t>(полное наименование учреждения)</t>
  </si>
  <si>
    <t>(адрес учреждения)</t>
  </si>
  <si>
    <t>(наименование бюджета)</t>
  </si>
  <si>
    <t>департамент образования администрации города Кирова</t>
  </si>
  <si>
    <t>(наименование уполномоченного органа)</t>
  </si>
  <si>
    <t>(наименование отраслевого органа)</t>
  </si>
  <si>
    <t>Ед. измерения руб</t>
  </si>
  <si>
    <t>приказом руководителя</t>
  </si>
  <si>
    <t>от</t>
  </si>
  <si>
    <t>N</t>
  </si>
  <si>
    <t xml:space="preserve">                                  </t>
  </si>
  <si>
    <t xml:space="preserve"> (А.Л.Петрицкий) </t>
  </si>
  <si>
    <t xml:space="preserve">   Ф.И.О. </t>
  </si>
  <si>
    <t xml:space="preserve"> подпись</t>
  </si>
  <si>
    <t>20____ г.</t>
  </si>
  <si>
    <t>" ____ "</t>
  </si>
  <si>
    <t xml:space="preserve">на 2017 год и плановый период 2018/2019 годов </t>
  </si>
  <si>
    <t>от " 26 " августа  2016 г.</t>
  </si>
  <si>
    <t xml:space="preserve">ИНН/КПП    </t>
  </si>
  <si>
    <t xml:space="preserve">по ОКТМО    </t>
  </si>
  <si>
    <t xml:space="preserve">по ОКЕИ    </t>
  </si>
  <si>
    <t>бюджет муниципального образования "Город Киров"</t>
  </si>
  <si>
    <t xml:space="preserve">Глава по БК    </t>
  </si>
  <si>
    <t xml:space="preserve">Код по реестру    </t>
  </si>
  <si>
    <t>Председатель наблюдательного совета</t>
  </si>
  <si>
    <t>(                                     )</t>
  </si>
  <si>
    <t>N п/п</t>
  </si>
  <si>
    <t>Наименование показателя</t>
  </si>
  <si>
    <t>в том числе:</t>
  </si>
  <si>
    <t>Код строки</t>
  </si>
  <si>
    <t>всего</t>
  </si>
  <si>
    <t>Остаток средств на начало года</t>
  </si>
  <si>
    <t>x</t>
  </si>
  <si>
    <t xml:space="preserve">                                                                  Таблица 4</t>
  </si>
  <si>
    <t xml:space="preserve">    Справочная информация</t>
  </si>
  <si>
    <t>Единица измерения</t>
  </si>
  <si>
    <t>Сумма</t>
  </si>
  <si>
    <t>Объем публичных обязательств, всего:</t>
  </si>
  <si>
    <t>тыс. руб.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</si>
  <si>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</si>
  <si>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работ (услуг)</t>
  </si>
  <si>
    <t>по муниципальным услугам в разрезе услуг (работ)</t>
  </si>
  <si>
    <t>ед.</t>
  </si>
  <si>
    <t>по платным услугам</t>
  </si>
  <si>
    <t>Численность персонала, всего</t>
  </si>
  <si>
    <t>чел.</t>
  </si>
  <si>
    <t>АУП</t>
  </si>
  <si>
    <t>средняя зарплата АУП</t>
  </si>
  <si>
    <t>руб./чел.</t>
  </si>
  <si>
    <t>основной персонал</t>
  </si>
  <si>
    <t>средняя зарплата основного персонала</t>
  </si>
  <si>
    <t>вспомогательные работники</t>
  </si>
  <si>
    <t>средняя зарплата вспомогательных работников</t>
  </si>
  <si>
    <t>Расчеты (обоснования)</t>
  </si>
  <si>
    <t xml:space="preserve">               к плану финансово-хозяйственной деятельности</t>
  </si>
  <si>
    <t xml:space="preserve">               государственного (муниципального) учреждения</t>
  </si>
  <si>
    <t xml:space="preserve">          1. Расчеты (обоснования) выплат персоналу (строка 210)</t>
  </si>
  <si>
    <t>Код видов расходов ________________________________________________________</t>
  </si>
  <si>
    <t>Источник финансового обеспечения __________________________________________</t>
  </si>
  <si>
    <t xml:space="preserve">            1.1. 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</si>
  <si>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</si>
  <si>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</si>
  <si>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</si>
  <si>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</si>
  <si>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</si>
  <si>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r>
      <t>Фонд оплаты труда в год, руб. (</t>
    </r>
    <r>
      <rPr>
        <sz val="11"/>
        <color indexed="12"/>
        <rFont val="Calibri"/>
        <family val="2"/>
        <charset val="204"/>
      </rPr>
      <t>гр. 3</t>
    </r>
    <r>
      <rPr>
        <sz val="11"/>
        <color theme="1"/>
        <rFont val="Calibri"/>
        <family val="2"/>
        <charset val="204"/>
        <scheme val="minor"/>
      </rPr>
      <t xml:space="preserve"> x </t>
    </r>
    <r>
      <rPr>
        <sz val="11"/>
        <color indexed="12"/>
        <rFont val="Calibri"/>
        <family val="2"/>
        <charset val="204"/>
      </rPr>
      <t>гр. 4</t>
    </r>
    <r>
      <rPr>
        <sz val="11"/>
        <color theme="1"/>
        <rFont val="Calibri"/>
        <family val="2"/>
        <charset val="204"/>
        <scheme val="minor"/>
      </rPr>
      <t xml:space="preserve"> x (1 + </t>
    </r>
    <r>
      <rPr>
        <sz val="11"/>
        <color indexed="12"/>
        <rFont val="Calibri"/>
        <family val="2"/>
        <charset val="204"/>
      </rPr>
      <t>гр. 8</t>
    </r>
    <r>
      <rPr>
        <sz val="11"/>
        <color theme="1"/>
        <rFont val="Calibri"/>
        <family val="2"/>
        <charset val="204"/>
        <scheme val="minor"/>
      </rPr>
      <t xml:space="preserve"> / 100) x </t>
    </r>
    <r>
      <rPr>
        <sz val="11"/>
        <color indexed="12"/>
        <rFont val="Calibri"/>
        <family val="2"/>
        <charset val="204"/>
      </rPr>
      <t>гр. 9</t>
    </r>
    <r>
      <rPr>
        <sz val="11"/>
        <color theme="1"/>
        <rFont val="Calibri"/>
        <family val="2"/>
        <charset val="204"/>
        <scheme val="minor"/>
      </rPr>
      <t xml:space="preserve"> x 12)</t>
    </r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</si>
  <si>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</si>
  <si>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</si>
  <si>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</si>
  <si>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</si>
  <si>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1.2. Расчеты (обоснования) выплат персоналу при направлении</t>
  </si>
  <si>
    <t xml:space="preserve">                        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</si>
  <si>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</si>
  <si>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</si>
  <si>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</si>
  <si>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</si>
  <si>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r>
      <t>Сумма, руб. (</t>
    </r>
    <r>
      <rPr>
        <sz val="11"/>
        <color indexed="12"/>
        <rFont val="Calibri"/>
        <family val="2"/>
        <charset val="204"/>
      </rPr>
      <t>гр. 3</t>
    </r>
    <r>
      <rPr>
        <sz val="11"/>
        <color theme="1"/>
        <rFont val="Calibri"/>
        <family val="2"/>
        <charset val="204"/>
        <scheme val="minor"/>
      </rPr>
      <t xml:space="preserve"> x </t>
    </r>
    <r>
      <rPr>
        <sz val="11"/>
        <color indexed="12"/>
        <rFont val="Calibri"/>
        <family val="2"/>
        <charset val="204"/>
      </rPr>
      <t>гр. 4</t>
    </r>
    <r>
      <rPr>
        <sz val="11"/>
        <color theme="1"/>
        <rFont val="Calibri"/>
        <family val="2"/>
        <charset val="204"/>
        <scheme val="minor"/>
      </rPr>
      <t xml:space="preserve"> x </t>
    </r>
    <r>
      <rPr>
        <sz val="11"/>
        <color indexed="12"/>
        <rFont val="Calibri"/>
        <family val="2"/>
        <charset val="204"/>
      </rPr>
      <t>гр. 5</t>
    </r>
    <r>
      <rPr>
        <sz val="11"/>
        <color theme="1"/>
        <rFont val="Calibri"/>
        <family val="2"/>
        <charset val="204"/>
        <scheme val="minor"/>
      </rPr>
      <t>)</t>
    </r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</si>
  <si>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</si>
  <si>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</si>
  <si>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</si>
  <si>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</si>
  <si>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</si>
  <si>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</si>
  <si>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</si>
  <si>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</si>
  <si>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</si>
  <si>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</si>
  <si>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</si>
  <si>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</si>
  <si>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</si>
  <si>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</si>
  <si>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</si>
  <si>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</si>
  <si>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</si>
  <si>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</si>
  <si>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</si>
  <si>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</si>
  <si>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</si>
  <si>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</si>
  <si>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</si>
  <si>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          2. Расчеты (обоснования) расходов на социальные и иные</t>
  </si>
  <si>
    <t xml:space="preserve">                             выплаты населению</t>
  </si>
  <si>
    <t>Размер одной выплаты, руб.</t>
  </si>
  <si>
    <t>Количество выплат в год</t>
  </si>
  <si>
    <r>
      <t>Общая сумма выплат, руб. (</t>
    </r>
    <r>
      <rPr>
        <sz val="11"/>
        <color indexed="12"/>
        <rFont val="Calibri"/>
        <family val="2"/>
        <charset val="204"/>
      </rPr>
      <t>гр. 3</t>
    </r>
    <r>
      <rPr>
        <sz val="11"/>
        <color theme="1"/>
        <rFont val="Calibri"/>
        <family val="2"/>
        <charset val="204"/>
        <scheme val="minor"/>
      </rPr>
      <t xml:space="preserve"> x </t>
    </r>
    <r>
      <rPr>
        <sz val="11"/>
        <color indexed="12"/>
        <rFont val="Calibri"/>
        <family val="2"/>
        <charset val="204"/>
      </rPr>
      <t>гр. 4</t>
    </r>
    <r>
      <rPr>
        <sz val="11"/>
        <color theme="1"/>
        <rFont val="Calibri"/>
        <family val="2"/>
        <charset val="204"/>
        <scheme val="minor"/>
      </rPr>
      <t>)</t>
    </r>
  </si>
  <si>
    <t xml:space="preserve">            3. Расчет (обоснование) расходов на уплату налогов,</t>
  </si>
  <si>
    <t xml:space="preserve">                          сборов и иных платежей</t>
  </si>
  <si>
    <t>Налоговая база, руб.</t>
  </si>
  <si>
    <t>Ставка налога, %</t>
  </si>
  <si>
    <r>
      <t>Сумма исчисленного налога, подлежащего уплате, руб. (</t>
    </r>
    <r>
      <rPr>
        <sz val="11"/>
        <color indexed="12"/>
        <rFont val="Calibri"/>
        <family val="2"/>
        <charset val="204"/>
      </rPr>
      <t>гр. 3</t>
    </r>
    <r>
      <rPr>
        <sz val="11"/>
        <color theme="1"/>
        <rFont val="Calibri"/>
        <family val="2"/>
        <charset val="204"/>
        <scheme val="minor"/>
      </rPr>
      <t xml:space="preserve"> x </t>
    </r>
    <r>
      <rPr>
        <sz val="11"/>
        <color indexed="12"/>
        <rFont val="Calibri"/>
        <family val="2"/>
        <charset val="204"/>
      </rPr>
      <t>гр. 4</t>
    </r>
    <r>
      <rPr>
        <sz val="11"/>
        <color theme="1"/>
        <rFont val="Calibri"/>
        <family val="2"/>
        <charset val="204"/>
        <scheme val="minor"/>
      </rPr>
      <t xml:space="preserve"> / 100)</t>
    </r>
  </si>
  <si>
    <t xml:space="preserve">             4. Расчет (обоснование) расходов на безвозмездные</t>
  </si>
  <si>
    <t xml:space="preserve">                         перечисления организациям</t>
  </si>
  <si>
    <t>5. Расчет (обоснование) прочих расходов (кроме расходов</t>
  </si>
  <si>
    <t xml:space="preserve">                     на закупку товаров, работ, услуг)</t>
  </si>
  <si>
    <t>6. Расчет (обоснование) расходов на закупку товаров, работ, услуг</t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</si>
  <si>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</si>
  <si>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</si>
  <si>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</si>
  <si>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</si>
  <si>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     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</si>
  <si>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</si>
  <si>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</si>
  <si>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r>
      <t>Сумма, руб. (</t>
    </r>
    <r>
      <rPr>
        <sz val="11"/>
        <color indexed="12"/>
        <rFont val="Calibri"/>
        <family val="2"/>
        <charset val="204"/>
      </rPr>
      <t>гр. 3</t>
    </r>
    <r>
      <rPr>
        <sz val="11"/>
        <color theme="1"/>
        <rFont val="Calibri"/>
        <family val="2"/>
        <charset val="204"/>
        <scheme val="minor"/>
      </rPr>
      <t xml:space="preserve"> x </t>
    </r>
    <r>
      <rPr>
        <sz val="11"/>
        <color indexed="12"/>
        <rFont val="Calibri"/>
        <family val="2"/>
        <charset val="204"/>
      </rPr>
      <t>гр. 4</t>
    </r>
    <r>
      <rPr>
        <sz val="11"/>
        <color theme="1"/>
        <rFont val="Calibri"/>
        <family val="2"/>
        <charset val="204"/>
        <scheme val="minor"/>
      </rPr>
      <t>)</t>
    </r>
  </si>
  <si>
    <t xml:space="preserve">      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</si>
  <si>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</si>
  <si>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</si>
  <si>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</si>
  <si>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r>
      <t>Сумма, руб. (</t>
    </r>
    <r>
      <rPr>
        <sz val="11"/>
        <color indexed="12"/>
        <rFont val="Calibri"/>
        <family val="2"/>
        <charset val="204"/>
      </rPr>
      <t>гр. 4</t>
    </r>
    <r>
      <rPr>
        <sz val="11"/>
        <color theme="1"/>
        <rFont val="Calibri"/>
        <family val="2"/>
        <charset val="204"/>
        <scheme val="minor"/>
      </rPr>
      <t xml:space="preserve"> x </t>
    </r>
    <r>
      <rPr>
        <sz val="11"/>
        <color indexed="12"/>
        <rFont val="Calibri"/>
        <family val="2"/>
        <charset val="204"/>
      </rPr>
      <t>гр. 5</t>
    </r>
    <r>
      <rPr>
        <sz val="11"/>
        <color theme="1"/>
        <rFont val="Calibri"/>
        <family val="2"/>
        <charset val="204"/>
        <scheme val="minor"/>
      </rPr>
      <t xml:space="preserve"> x </t>
    </r>
    <r>
      <rPr>
        <sz val="11"/>
        <color indexed="12"/>
        <rFont val="Calibri"/>
        <family val="2"/>
        <charset val="204"/>
      </rPr>
      <t>гр. 6</t>
    </r>
    <r>
      <rPr>
        <sz val="11"/>
        <color theme="1"/>
        <rFont val="Calibri"/>
        <family val="2"/>
        <charset val="204"/>
        <scheme val="minor"/>
      </rPr>
      <t>)</t>
    </r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</si>
  <si>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</si>
  <si>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</si>
  <si>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</si>
  <si>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</si>
  <si>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 xml:space="preserve">         6.5. Расчет (обоснование) расходов на оплату работ, услуг</t>
  </si>
  <si>
    <t xml:space="preserve">                          по содержанию имущества</t>
  </si>
  <si>
    <t>Объект</t>
  </si>
  <si>
    <t>Количество работ (услуг)</t>
  </si>
  <si>
    <t>Стоимость работ (услуг), руб.</t>
  </si>
  <si>
    <t xml:space="preserve">     6.6. Расчет (обоснование) расходов на оплату прочих работ, услуг</t>
  </si>
  <si>
    <t>Количество договоров</t>
  </si>
  <si>
    <t>Стоимость услуги, руб.</t>
  </si>
  <si>
    <t>6.7. Расчет (обоснование) расходов на приобретение основных</t>
  </si>
  <si>
    <t xml:space="preserve">                       средств, материальных запасов</t>
  </si>
  <si>
    <t>Средняя стоимость, руб.</t>
  </si>
  <si>
    <r>
      <t>Сумма, руб. (</t>
    </r>
    <r>
      <rPr>
        <sz val="11"/>
        <color indexed="12"/>
        <rFont val="Calibri"/>
        <family val="2"/>
        <charset val="204"/>
      </rPr>
      <t>гр. 2</t>
    </r>
    <r>
      <rPr>
        <sz val="11"/>
        <color theme="1"/>
        <rFont val="Calibri"/>
        <family val="2"/>
        <charset val="204"/>
        <scheme val="minor"/>
      </rPr>
      <t xml:space="preserve"> x </t>
    </r>
    <r>
      <rPr>
        <sz val="11"/>
        <color indexed="12"/>
        <rFont val="Calibri"/>
        <family val="2"/>
        <charset val="204"/>
      </rPr>
      <t>гр. 3</t>
    </r>
    <r>
      <rPr>
        <sz val="11"/>
        <color theme="1"/>
        <rFont val="Calibri"/>
        <family val="2"/>
        <charset val="204"/>
        <scheme val="minor"/>
      </rPr>
      <t>)</t>
    </r>
  </si>
  <si>
    <t xml:space="preserve"> 1.3. Расчеты (обоснования) выплат персоналу по уходу за ребенком</t>
  </si>
  <si>
    <t xml:space="preserve">обязательное социальное страхование от несчастных случаев на производстве и профессиональных заболеваний по ставке 0,_% </t>
  </si>
  <si>
    <t>Приложение №2</t>
  </si>
  <si>
    <t>к Порядку подготовки плана</t>
  </si>
  <si>
    <t>финансово-хозяйственной</t>
  </si>
  <si>
    <t>деятельности муниципального</t>
  </si>
  <si>
    <t>учреждения муниципального</t>
  </si>
  <si>
    <t xml:space="preserve">образования "Город Киров" и </t>
  </si>
  <si>
    <t>отчета о его выполнении</t>
  </si>
  <si>
    <t>УТВЕРЖДАЮ</t>
  </si>
  <si>
    <t>Зам. начальника департамента образования администрации города Кирова</t>
  </si>
  <si>
    <t>Начальник департамента образования администрации города Кирова</t>
  </si>
  <si>
    <t>(наименование должности лица, согласующего документ)</t>
  </si>
  <si>
    <t>(наименование должности лица, утверждающего документ)</t>
  </si>
  <si>
    <t>И.А.Кузнецова</t>
  </si>
  <si>
    <t>А.Л.Петрицкий</t>
  </si>
  <si>
    <t>(подпись)</t>
  </si>
  <si>
    <t>(расшифровка подписи)</t>
  </si>
  <si>
    <t>СВЕДЕНИЯ</t>
  </si>
  <si>
    <t>ОБ ОПЕРАЦИЯХ С ЦЕЛЕВЫМИ СУБСИДИЯМИ, ПРЕДОСТАВЛЕННЫМИ ГОСУДАРСТВЕННОМУ (МУНИЦИПАЛЬНОМУ) УЧРЕЖДЕНИЮ НА 2016 ГОД.</t>
  </si>
  <si>
    <t>КОДЫ</t>
  </si>
  <si>
    <t>от "   " августа  2016 года</t>
  </si>
  <si>
    <t>Форма по ОКУД</t>
  </si>
  <si>
    <t>Государственное (муниципальное) учреждение (подразделение)</t>
  </si>
  <si>
    <t>Дата</t>
  </si>
  <si>
    <t>ИНН/КПП</t>
  </si>
  <si>
    <t>по ОКПО</t>
  </si>
  <si>
    <t>Наименование бюджета</t>
  </si>
  <si>
    <t>муниципальное образование "Город Киров"</t>
  </si>
  <si>
    <t>Дата предоставления предыдущих сведений</t>
  </si>
  <si>
    <t>по ОКТМО</t>
  </si>
  <si>
    <t>Наименование органа, осуществляющего ведение лицевого счета</t>
  </si>
  <si>
    <t>департамент финансов администрации города Кирова</t>
  </si>
  <si>
    <t>Глава по БК</t>
  </si>
  <si>
    <t>Единица измерения: руб.(с точностью до второго десятичного знака)</t>
  </si>
  <si>
    <t>по ОКЕИ</t>
  </si>
  <si>
    <t>(наименование иностранной валюты)</t>
  </si>
  <si>
    <t>-</t>
  </si>
  <si>
    <t>Наименование субсидии</t>
  </si>
  <si>
    <t>Код субсидии</t>
  </si>
  <si>
    <t>Код бюджетной классификации Российской Федерации, код КОСГУ</t>
  </si>
  <si>
    <t>Разрешенный к использованию остаток субсидии прошлых лет на начало 2016г.</t>
  </si>
  <si>
    <t>Суммы возврата дебиторской задолженности прошлых лет</t>
  </si>
  <si>
    <t xml:space="preserve">Планируемые </t>
  </si>
  <si>
    <t>код</t>
  </si>
  <si>
    <t>сумма</t>
  </si>
  <si>
    <t>поступления</t>
  </si>
  <si>
    <t>выплаты</t>
  </si>
  <si>
    <t>ВСЕГО:</t>
  </si>
  <si>
    <t xml:space="preserve">Главный бухгалтер </t>
  </si>
  <si>
    <t xml:space="preserve">Ответственный исполнитель </t>
  </si>
  <si>
    <t>тел.</t>
  </si>
  <si>
    <t>Наименование  органа, осуществляющего функции и полномочия учредителя</t>
  </si>
  <si>
    <t>Код объекта  ФАИП</t>
  </si>
  <si>
    <t>Руководитель</t>
  </si>
  <si>
    <t xml:space="preserve"> "     "  августа 2016г.</t>
  </si>
  <si>
    <t>/</t>
  </si>
  <si>
    <t>Приложение № 4</t>
  </si>
  <si>
    <t xml:space="preserve">деятельности </t>
  </si>
  <si>
    <t>муниципального учреждения</t>
  </si>
  <si>
    <t>муниципального образования</t>
  </si>
  <si>
    <t>"Город Киров" и отчета о его</t>
  </si>
  <si>
    <t>выполнении</t>
  </si>
  <si>
    <t>Расчеты (обоснования) к плану финансово-хозяйственной деятельности муниципального учерждения</t>
  </si>
  <si>
    <t>1. Расчеты (обоснования) выплат персоналу (строка 210)</t>
  </si>
  <si>
    <t>Коды видов расходов</t>
  </si>
  <si>
    <t>Источник финансового обеспечения</t>
  </si>
  <si>
    <t>1.1. Расчеты (обоснования) расходов на оплату труда</t>
  </si>
  <si>
    <t>№ п/п</t>
  </si>
  <si>
    <t>Категория должностей</t>
  </si>
  <si>
    <t>Установленная штатная численность                  единиц</t>
  </si>
  <si>
    <t xml:space="preserve">Фонд оплаты труда в год, руб.                    (гр.4 x гр.3) x 12         </t>
  </si>
  <si>
    <t>всего                                 (гр. 5+гр.6+  гр.7)</t>
  </si>
  <si>
    <t xml:space="preserve">по должностному окладу </t>
  </si>
  <si>
    <t>Заместитель руководителя</t>
  </si>
  <si>
    <t>Главный бухгалтер</t>
  </si>
  <si>
    <t>Прочий административно- управленческий персонал</t>
  </si>
  <si>
    <t>Обслуживающий персонал</t>
  </si>
  <si>
    <t>Основной персонал (по группам должностей)</t>
  </si>
  <si>
    <t>Индексация фонда оплаты труда</t>
  </si>
  <si>
    <t>Итого</t>
  </si>
  <si>
    <t>1.2. Расчеты (обоснования) выплат персоналу при направлении в служебные командировки</t>
  </si>
  <si>
    <t>Сумма, руб. (гр.3 x гр.4 x гр.5)</t>
  </si>
  <si>
    <t>Выплаты персоналу при направлении в служебные командировки в пределах территории Российской Федерации</t>
  </si>
  <si>
    <t>в том числе:
компенсация дополнительных расходов, связанных с проживанием вне места постоянного жительства (суточных)</t>
  </si>
  <si>
    <t xml:space="preserve">компенсация расходов по проезду в служебные командировки </t>
  </si>
  <si>
    <t>компенсация расходов по найму жилого помещения</t>
  </si>
  <si>
    <t>Выплаты персоналу при направлении в служебные командировки на территории иностранных государств</t>
  </si>
  <si>
    <t>компенсации расходов по проезду в служебные командировки</t>
  </si>
  <si>
    <t>1.3. Расчеты (обоснования) выплат персоналу по уходу за ребенком</t>
  </si>
  <si>
    <t>Численность рабоников, получающих пособие</t>
  </si>
  <si>
    <t>Размер выплат (пособия) в месяц, руб.</t>
  </si>
  <si>
    <t>Пособие по уходу за ребенком</t>
  </si>
  <si>
    <t>1.4. Расчеты (обоснования) страховых взносов на обязательное страхование в Пенсионный фонд Российский Федерации, в Фонд социального страхования Российской Федерации, в Федеральный фонд обязательного медицинского страхования</t>
  </si>
  <si>
    <t>Сумма взноса,              руб.</t>
  </si>
  <si>
    <t>в том числе:
по ставке 22,0%</t>
  </si>
  <si>
    <t xml:space="preserve">в том числе:
обязательное социальное страхование на случай временной нетрудоспособности и в связи с материнством по ставке 2,9%
</t>
  </si>
  <si>
    <t>обязательное социальное страхование от несчастных случаев на производстве и профессиональных заболеваний по ставке 0,_%*</t>
  </si>
  <si>
    <t>*      Указываются страховые тарифы, дифференцированные по классам профессионального риска, установленные Федеральным законом от 22.12.2005 № 179-ФЗ «О страховых тарифах на обязательное социальное страхование от несчастных случаев на производстве и профессиональных заболеваний на 2006 год».</t>
  </si>
  <si>
    <t>Коды видов расходов________________________________________________________</t>
  </si>
  <si>
    <t>Источник финансового обеспечения___________________________________________</t>
  </si>
  <si>
    <t>Общая сумма выплат, руб.
(гр.3 x гр.4)</t>
  </si>
  <si>
    <t>3. Расчет (обоснование) расходов на уплату налогов,                                                                                   сборов и иных платежей (строка 230)</t>
  </si>
  <si>
    <t xml:space="preserve">    851;   852</t>
  </si>
  <si>
    <t>3.1. Расчет (обоснование) расходов на оплату налога на имущество организаций</t>
  </si>
  <si>
    <t>Налоговая база, 
руб.</t>
  </si>
  <si>
    <t>Ставка налога,               %</t>
  </si>
  <si>
    <t>Сумма исчисленного налога, подлежащего уплате, руб.
(гр.3 x                    гр. 4/100)</t>
  </si>
  <si>
    <t>Налог на имущество организаций, всего</t>
  </si>
  <si>
    <t>в том числе по группам:
недвижимое имущество</t>
  </si>
  <si>
    <t>из них:
переданное в аренду</t>
  </si>
  <si>
    <t>движимое имущество</t>
  </si>
  <si>
    <t>3.2.  Расчет (обоснование) расходов на оплату земельного налога</t>
  </si>
  <si>
    <t>Кадастровая стоимость земельного участка, руб.</t>
  </si>
  <si>
    <t>Сумма, руб.
(гр.3 x                    гр. 4/100)</t>
  </si>
  <si>
    <t>Земельный налог, всего</t>
  </si>
  <si>
    <t>в том числе по участкам:</t>
  </si>
  <si>
    <t>ул. Солнечная,25 ~ 43:40:000141:37</t>
  </si>
  <si>
    <t>ул, Солнечная,25; 25в ~ 3:40:000141:12</t>
  </si>
  <si>
    <t>3.3. Расчет (обоснование) расходов на оплату прочих налогов и сборов</t>
  </si>
  <si>
    <t xml:space="preserve">                           Налоговая база 
</t>
  </si>
  <si>
    <t>Ставка налога</t>
  </si>
  <si>
    <t>Всего, руб.
(гр.3 x                    гр. 4/100)</t>
  </si>
  <si>
    <t>Транспортный налог</t>
  </si>
  <si>
    <t>в том числе по транспортным средствам</t>
  </si>
  <si>
    <t>Водный налог</t>
  </si>
  <si>
    <t>в том числе по объектам</t>
  </si>
  <si>
    <t>Размер одной выплаты, 
руб.</t>
  </si>
  <si>
    <t>Общая сумма выплат, руб.
(гр.3 x                    гр. 4)</t>
  </si>
  <si>
    <t>5. Расчет (обоснование) прочих расходов                                                                                                               (кроме расходов на закупку товаров, работ, услуг) (строка 250)</t>
  </si>
  <si>
    <t>4  субсидии на выполнение муниципального задания</t>
  </si>
  <si>
    <t>питание   учащихся</t>
  </si>
  <si>
    <t>проезд  учащихся</t>
  </si>
  <si>
    <t>проживание   учащихся</t>
  </si>
  <si>
    <t>6. Расчет (обоснование) расходов на закупку товаров, работ, услуг (строка 260)</t>
  </si>
  <si>
    <t>6.1. Расчет (обоснование) расходов на оплату услуг связи</t>
  </si>
  <si>
    <t>Наименования расходов</t>
  </si>
  <si>
    <t>Сумма, руб. (гр.3 x                    гр.4 x гр.5)</t>
  </si>
  <si>
    <t>Абонентская плата за номер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</si>
  <si>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</si>
  <si>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</si>
  <si>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Услуги 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</si>
  <si>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</si>
  <si>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</si>
  <si>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интернет-провайдеров</t>
  </si>
  <si>
    <t>Услуги электронной почты (электронный адрес)</t>
  </si>
  <si>
    <t>6.2. Расчет (обоснование) расходов на оплату транспортных услуг</t>
  </si>
  <si>
    <t>Сумма, руб.
(гр.3 x                    гр. 4)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</si>
  <si>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</si>
  <si>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</si>
  <si>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 xml:space="preserve">6.3. Расчет (обоснование) расходов на оплату коммунальных услуг </t>
  </si>
  <si>
    <t xml:space="preserve">Сумма, руб. (гр.3 x гр. 4) </t>
  </si>
  <si>
    <t>Электроснабжение, всего</t>
  </si>
  <si>
    <t>в том числе по объектам и поставщикам: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</si>
  <si>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</si>
  <si>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</si>
  <si>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</si>
  <si>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</si>
  <si>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Аренда недвижимого имущества</t>
  </si>
  <si>
    <t>в том числе по объектам:</t>
  </si>
  <si>
    <t>Аренда движимого имущества</t>
  </si>
  <si>
    <t>6.5. Расчет (обоснование) расходов на оплату работ, услуг по содержанию имущества</t>
  </si>
  <si>
    <t>Количество                 работ (услуг)</t>
  </si>
  <si>
    <t>Содержание объектов недвижимого имущества в чистоте</t>
  </si>
  <si>
    <t>в том числе:
уборка снега, мусора</t>
  </si>
  <si>
    <t>вывоз снега, мусора, твердых бытовых и промышленных отходов</t>
  </si>
  <si>
    <t>дезинфекция, дезинсекция,  дератизация, газация</t>
  </si>
  <si>
    <t>санитарно-гигиеническое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</si>
  <si>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</si>
  <si>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в том числе:
мойка и чистка (химчистка) имущества (транспорт и т.д.)</t>
  </si>
  <si>
    <t>прачечные услуги</t>
  </si>
  <si>
    <t>Текущий ремонт имущества</t>
  </si>
  <si>
    <t>в том числе:
устранение неисправностей
(восстановление работоспособности)   объектов имущества</t>
  </si>
  <si>
    <t>Поддержание технико-экономических и эксплуатационных показателей объектов имущества</t>
  </si>
  <si>
    <t>Капитальный ремонт имущества</t>
  </si>
  <si>
    <t>в том числе:
устранение неисправностей
(восстановление работоспособности) объектов имущества</t>
  </si>
  <si>
    <t>Противопожарные мероприятия, связанные с содержанием имущества</t>
  </si>
  <si>
    <t xml:space="preserve">6.6. Расчет (обоснование) расходов на оплату прочих работ, услуг </t>
  </si>
  <si>
    <t xml:space="preserve">Оплата услуг на страхование гражданской ответственности владельцев транспортных средств </t>
  </si>
  <si>
    <t>Оплата информационно-вычислительных и информационно-правовых услуг</t>
  </si>
  <si>
    <t>6.7. Расчет (обоснование) расходов на приобретение основных средств</t>
  </si>
  <si>
    <t>Сумма, руб.   (гр.3 x гр.4)</t>
  </si>
  <si>
    <t>Приобретение основных средств</t>
  </si>
  <si>
    <t>в том числе по группам объектов:</t>
  </si>
  <si>
    <t>6.8. Расчет (обоснование) расходов на приобретение материальных запасов</t>
  </si>
  <si>
    <t>Цена за единицу,  руб.</t>
  </si>
  <si>
    <t>Сумма, руб. (гр.4 x гр. 5)</t>
  </si>
  <si>
    <t>Приобретение материалов</t>
  </si>
  <si>
    <t>в том числе по группам материалов</t>
  </si>
  <si>
    <t>2.      Расчеты (обоснования) расходов  на социальные                                                                                                     и иные выплаты населению (строка 220)</t>
  </si>
  <si>
    <t>4.      Расчет (обоснование) расходов на безвозмездные                                                                                          перечисления организациям (строка 240)</t>
  </si>
  <si>
    <t xml:space="preserve">Источник финансового обеспечения                            </t>
  </si>
  <si>
    <r>
      <rPr>
        <sz val="14"/>
        <color theme="1"/>
        <rFont val="Times New Roman"/>
        <family val="1"/>
        <charset val="204"/>
      </rPr>
      <t>в том числе</t>
    </r>
    <r>
      <rPr>
        <sz val="18"/>
        <color theme="1"/>
        <rFont val="Times New Roman"/>
        <family val="1"/>
        <charset val="204"/>
      </rPr>
      <t>:
по ставке 22,0%</t>
    </r>
  </si>
  <si>
    <r>
      <rPr>
        <sz val="14"/>
        <color theme="1"/>
        <rFont val="Times New Roman"/>
        <family val="1"/>
        <charset val="204"/>
      </rPr>
      <t>в том числе</t>
    </r>
    <r>
      <rPr>
        <sz val="18"/>
        <color theme="1"/>
        <rFont val="Times New Roman"/>
        <family val="1"/>
        <charset val="204"/>
      </rPr>
      <t xml:space="preserve">:
обязательное социальное страхование на случай временной нетрудоспособности и в связи с материнством по ставке 2,9%
</t>
    </r>
  </si>
  <si>
    <r>
      <rPr>
        <sz val="14"/>
        <color theme="1"/>
        <rFont val="Times New Roman"/>
        <family val="1"/>
        <charset val="204"/>
      </rPr>
      <t>в том числе</t>
    </r>
    <r>
      <rPr>
        <sz val="18"/>
        <color theme="1"/>
        <rFont val="Times New Roman"/>
        <family val="1"/>
        <charset val="204"/>
      </rPr>
      <t>:
компенсация дополнительных расходов, связанных с проживанием вне места постоянного жительства (суточных)</t>
    </r>
  </si>
  <si>
    <t>ОАО " ЭнергосбыТ Плюс"</t>
  </si>
  <si>
    <t>ОАО "ККС"</t>
  </si>
  <si>
    <t>ОАО "КТК"</t>
  </si>
  <si>
    <t xml:space="preserve">Оплата стоимости питания детей в лагерях с дневным пребыванием в период школьных каникул </t>
  </si>
  <si>
    <t>тренажеры</t>
  </si>
  <si>
    <t xml:space="preserve">   ГСМ</t>
  </si>
  <si>
    <t xml:space="preserve">   Мягкий инвентарь</t>
  </si>
  <si>
    <t>купальник гимнастический</t>
  </si>
  <si>
    <t>костюм для акробатики</t>
  </si>
  <si>
    <t>форма баскетбольная</t>
  </si>
  <si>
    <t>халат рабочий</t>
  </si>
  <si>
    <t>л</t>
  </si>
  <si>
    <t>шт</t>
  </si>
  <si>
    <t xml:space="preserve">   итого мягкий инвентарь</t>
  </si>
  <si>
    <t>СДЮСШОР № 1                                          ул. Солнечная 25;     ул. Солнечная 25 В.</t>
  </si>
  <si>
    <t>СДЮСШОР № 1                                           ул. Солнечная 25;    ул. Солнечная 25 В.</t>
  </si>
  <si>
    <t>СДЮСШОР № 1                                          ул. Солнечная 25;    ул. Солнечная 25 В.</t>
  </si>
  <si>
    <t>СДЮСШОР № 1                                           ул. Солнечная 25;   ул. Солнечная 25 В.</t>
  </si>
  <si>
    <t>Обслуживающий персонал: вспомогательный персонал;  аккомпониаторы</t>
  </si>
  <si>
    <t>Абонентская плата за номер, местные телефонные соединения.</t>
  </si>
  <si>
    <t xml:space="preserve">                                                                                                43,45          3,33</t>
  </si>
  <si>
    <t xml:space="preserve">                                                  108,84                 -</t>
  </si>
  <si>
    <t xml:space="preserve">76,27         2,00           1,00          5,17   </t>
  </si>
  <si>
    <t xml:space="preserve">                                  4 530 157,83  23 3530,24</t>
  </si>
  <si>
    <t xml:space="preserve">                                                                                 8 688,45           5 844,10</t>
  </si>
  <si>
    <t>8 817,32      12 906,04      1 707,00      11 432,67</t>
  </si>
  <si>
    <t>17 096,76      18 699,04         7 500,00         17 338.37</t>
  </si>
  <si>
    <t>7 969,71              5 793,00               5 793,00              5 789,27</t>
  </si>
  <si>
    <t>309,73                  -                          -                             116,73</t>
  </si>
  <si>
    <t xml:space="preserve">                                                                                 3 121,50                  4 124,12</t>
  </si>
  <si>
    <t xml:space="preserve">   4  субсидии на выполнение муниципального задания</t>
  </si>
  <si>
    <r>
      <rPr>
        <b/>
        <sz val="18"/>
        <color theme="1"/>
        <rFont val="Calibri"/>
        <family val="2"/>
        <charset val="204"/>
        <scheme val="minor"/>
      </rPr>
      <t xml:space="preserve">  </t>
    </r>
    <r>
      <rPr>
        <b/>
        <sz val="18"/>
        <color theme="1"/>
        <rFont val="Times New Roman"/>
        <family val="1"/>
        <charset val="204"/>
      </rPr>
      <t xml:space="preserve"> 4</t>
    </r>
    <r>
      <rPr>
        <sz val="18"/>
        <color theme="1"/>
        <rFont val="Times New Roman"/>
        <family val="1"/>
        <charset val="204"/>
      </rPr>
      <t xml:space="preserve">  субсидии на выполнение муниципального задания</t>
    </r>
  </si>
  <si>
    <t>Повременная оплата междугородных, международных и местных телефонных соединений (интернет услуги)</t>
  </si>
  <si>
    <t>СДЮСШОР № 1  ул. Пятницкая, 2А</t>
  </si>
  <si>
    <t>МБУ "ЦДС ГПТ"</t>
  </si>
  <si>
    <t xml:space="preserve">в том числе:
</t>
  </si>
  <si>
    <t>вывоз  мусора, твердых бытовых отходов</t>
  </si>
  <si>
    <t>дезинфекция, дезинсекция,  дератизация, противоклещевая обработка</t>
  </si>
  <si>
    <t xml:space="preserve">возмещение затрат наобслуживание здания </t>
  </si>
  <si>
    <t xml:space="preserve">Текущий ремонт имущества </t>
  </si>
  <si>
    <t>в том числе:
устранение неисправностей
(восстановление работоспособности оргтехники; муз. аппаратуры) и др.   объектов имущества</t>
  </si>
  <si>
    <t xml:space="preserve">обслуживание автоматической установки пожарной сигнализации </t>
  </si>
  <si>
    <t xml:space="preserve">обслуживание системы эвакуационного освещения </t>
  </si>
  <si>
    <t>обслуживание системы охранного телевидения</t>
  </si>
  <si>
    <t>перезарядка огнетушителей</t>
  </si>
  <si>
    <t>проверка пожарных кранов</t>
  </si>
  <si>
    <t xml:space="preserve">    заправка картриджей</t>
  </si>
  <si>
    <t>ремонт автотранспорта</t>
  </si>
  <si>
    <t>обслуживание вычислительной техники</t>
  </si>
  <si>
    <t>ластик</t>
  </si>
  <si>
    <t xml:space="preserve">                                                                     5 458,11      1 719,98</t>
  </si>
  <si>
    <t>15 647 637,53        448 776,96          90 000,00          1 075 672,47</t>
  </si>
  <si>
    <t>транспортное средство</t>
  </si>
  <si>
    <t xml:space="preserve">Оплата услуг вневедомственной, пожарной охраны, всего
</t>
  </si>
  <si>
    <t>услуги по вневедомственной охране</t>
  </si>
  <si>
    <t xml:space="preserve">
  приобретение (обновление) программного   обеспечения, сопровождение програмных продуктов</t>
  </si>
  <si>
    <t>услуги по изготовлению ключа ЭЦП</t>
  </si>
  <si>
    <t xml:space="preserve">         обслуживание сайта</t>
  </si>
  <si>
    <t>Расходы на оплату прочих работ, услуг</t>
  </si>
  <si>
    <t xml:space="preserve">          в том числе:
</t>
  </si>
  <si>
    <t>проведение мед. осмотра сотрудников</t>
  </si>
  <si>
    <t xml:space="preserve">        подписка на периодические издания</t>
  </si>
  <si>
    <t>услуги по обучению на курсах повышения квалификации, семинары</t>
  </si>
  <si>
    <t>услуги по составлению смет, проектной документации, прочие работы и услуги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</si>
  <si>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</si>
  <si>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</si>
  <si>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</si>
  <si>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</si>
  <si>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</si>
  <si>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</si>
  <si>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</si>
  <si>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</si>
  <si>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</si>
  <si>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</si>
  <si>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</si>
  <si>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</si>
  <si>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</si>
  <si>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</si>
  <si>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</si>
  <si>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5.1</t>
  </si>
  <si>
    <t>5.2</t>
  </si>
  <si>
    <t>4.3</t>
  </si>
  <si>
    <t>4.5</t>
  </si>
  <si>
    <t>4.6</t>
  </si>
  <si>
    <t xml:space="preserve">        услуги нотариуса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</si>
  <si>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</si>
  <si>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</si>
  <si>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</si>
  <si>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</si>
  <si>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</si>
  <si>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</si>
  <si>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</si>
  <si>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</si>
  <si>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</si>
  <si>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</si>
  <si>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</si>
  <si>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</si>
  <si>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</si>
  <si>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</si>
  <si>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</si>
  <si>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</si>
  <si>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</si>
  <si>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</t>
  </si>
  <si>
    <t>3.7</t>
  </si>
  <si>
    <t>4</t>
  </si>
  <si>
    <t>4.4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</si>
  <si>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</si>
  <si>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</si>
  <si>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</si>
  <si>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</si>
  <si>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</si>
  <si>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</si>
  <si>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</si>
  <si>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</si>
  <si>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</si>
  <si>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</si>
  <si>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</si>
  <si>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</si>
  <si>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</si>
  <si>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</si>
  <si>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</si>
  <si>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</si>
  <si>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ХХ</t>
  </si>
  <si>
    <r>
      <rPr>
        <sz val="15"/>
        <color theme="0"/>
        <rFont val="Times New Roman"/>
        <family val="1"/>
        <charset val="204"/>
      </rPr>
      <t>Аренда</t>
    </r>
    <r>
      <rPr>
        <sz val="16"/>
        <color theme="0"/>
        <rFont val="Times New Roman"/>
        <family val="1"/>
        <charset val="204"/>
      </rPr>
      <t xml:space="preserve"> </t>
    </r>
    <r>
      <rPr>
        <sz val="15"/>
        <color theme="0"/>
        <rFont val="Times New Roman"/>
        <family val="1"/>
        <charset val="204"/>
      </rPr>
      <t>недвижимого имущества</t>
    </r>
  </si>
  <si>
    <t>2 приносящая доход деятельность (собственные доходы учреждения)</t>
  </si>
  <si>
    <t>Коды видов расходов__244</t>
  </si>
  <si>
    <r>
      <t xml:space="preserve">Источник финансового обеспечения_2 </t>
    </r>
    <r>
      <rPr>
        <b/>
        <sz val="14"/>
        <color theme="1"/>
        <rFont val="Times New Roman"/>
        <family val="1"/>
        <charset val="204"/>
      </rPr>
      <t>приносящая доход деятельность (собственные доходы учреждения)</t>
    </r>
  </si>
  <si>
    <t>Коды видов расходов__113</t>
  </si>
  <si>
    <t>Источник финансового обеспечения_2 приносящая доход деятельность (собственные доходы учреждения)</t>
  </si>
  <si>
    <t>2 Приносящая доход деятельность (собственные доходы учреждения)</t>
  </si>
  <si>
    <t>Коды видов расходов_ 244</t>
  </si>
  <si>
    <t>Источник финансового обеспечения_ 5  Субсидии на иные цели</t>
  </si>
  <si>
    <t>Ноутбук для монтажа музыки</t>
  </si>
  <si>
    <t>музыкальный центр</t>
  </si>
  <si>
    <t>микрофон гарнитура</t>
  </si>
  <si>
    <t>микшерский пульт</t>
  </si>
  <si>
    <t>Коды видов расходов_244</t>
  </si>
  <si>
    <r>
      <t xml:space="preserve">Источник финансового обеспечения_4 </t>
    </r>
    <r>
      <rPr>
        <sz val="18"/>
        <color theme="1"/>
        <rFont val="Times New Roman"/>
        <family val="1"/>
        <charset val="204"/>
      </rPr>
      <t>Субсидии на выполнение муниципального задания</t>
    </r>
  </si>
  <si>
    <r>
      <t xml:space="preserve">Источник финансового обеспечения_4 </t>
    </r>
    <r>
      <rPr>
        <sz val="18"/>
        <color theme="1"/>
        <rFont val="Times New Roman"/>
        <family val="1"/>
        <charset val="204"/>
      </rPr>
      <t>субсидии на выполнение муниципального задания</t>
    </r>
  </si>
  <si>
    <r>
      <t>Источник финансового обеспечения_4</t>
    </r>
    <r>
      <rPr>
        <sz val="18"/>
        <color theme="1"/>
        <rFont val="Times New Roman"/>
        <family val="1"/>
        <charset val="204"/>
      </rPr>
      <t xml:space="preserve"> Субсидии на выполнение муниципального задания</t>
    </r>
  </si>
  <si>
    <r>
      <rPr>
        <b/>
        <sz val="16"/>
        <color theme="1"/>
        <rFont val="Times New Roman"/>
        <family val="1"/>
        <charset val="204"/>
      </rPr>
      <t>Источник финансового обеспечения</t>
    </r>
    <r>
      <rPr>
        <b/>
        <sz val="14"/>
        <color theme="1"/>
        <rFont val="Times New Roman"/>
        <family val="1"/>
        <charset val="204"/>
      </rPr>
      <t xml:space="preserve">_2 </t>
    </r>
    <r>
      <rPr>
        <sz val="14"/>
        <color theme="1"/>
        <rFont val="Times New Roman"/>
        <family val="1"/>
        <charset val="204"/>
      </rPr>
      <t>приносящая доход деятельность (собственные доходы учреждения)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</si>
</sst>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sz val="10"/>
      <name val="Arial Cyr"/>
      <family val="2"/>
      <charset val="204"/>
    </font>
    <font>
      <sz val="11"/>
      <color indexed="12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6"/>
      <color indexed="8"/>
      <name val="Courier New"/>
      <family val="3"/>
      <charset val="204"/>
    </font>
    <font>
      <sz val="6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u/>
      <sz val="1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18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0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5"/>
      <color theme="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164" fontId="24" fillId="0" borderId="0" applyFont="0" applyFill="0" applyBorder="0" applyAlignment="0" applyProtection="0"/>
  </cellStyleXfs>
  <cellXfs count="57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/>
    <xf numFmtId="0" fontId="9" fillId="0" borderId="0" xfId="0" applyFont="1"/>
    <xf numFmtId="0" fontId="14" fillId="0" borderId="0" xfId="0" applyFont="1" applyBorder="1" applyAlignment="1"/>
    <xf numFmtId="0" fontId="5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14" fillId="0" borderId="0" xfId="0" applyFont="1"/>
    <xf numFmtId="0" fontId="16" fillId="0" borderId="0" xfId="0" applyFont="1" applyAlignment="1"/>
    <xf numFmtId="0" fontId="16" fillId="0" borderId="0" xfId="0" applyFont="1" applyBorder="1" applyAlignment="1"/>
    <xf numFmtId="0" fontId="3" fillId="0" borderId="0" xfId="0" applyFont="1" applyBorder="1" applyAlignment="1"/>
    <xf numFmtId="0" fontId="0" fillId="0" borderId="0" xfId="0" applyAlignment="1">
      <alignment horizontal="justify"/>
    </xf>
    <xf numFmtId="0" fontId="17" fillId="0" borderId="0" xfId="0" applyFont="1" applyAlignment="1">
      <alignment horizontal="justify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 indent="2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1" fillId="0" borderId="4" xfId="0" applyFont="1" applyBorder="1" applyAlignment="1">
      <alignment vertical="top" wrapText="1"/>
    </xf>
    <xf numFmtId="0" fontId="21" fillId="0" borderId="4" xfId="0" applyFont="1" applyBorder="1" applyAlignment="1">
      <alignment horizontal="left" vertical="top" wrapText="1" indent="4"/>
    </xf>
    <xf numFmtId="0" fontId="20" fillId="0" borderId="9" xfId="0" applyFont="1" applyBorder="1" applyAlignment="1">
      <alignment horizontal="justify"/>
    </xf>
    <xf numFmtId="0" fontId="20" fillId="0" borderId="5" xfId="0" applyFont="1" applyBorder="1"/>
    <xf numFmtId="0" fontId="21" fillId="0" borderId="6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 indent="4"/>
    </xf>
    <xf numFmtId="0" fontId="21" fillId="0" borderId="11" xfId="0" applyFont="1" applyBorder="1" applyAlignment="1">
      <alignment vertical="top" wrapText="1"/>
    </xf>
    <xf numFmtId="0" fontId="21" fillId="0" borderId="5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/>
    <xf numFmtId="0" fontId="22" fillId="0" borderId="13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/>
    <xf numFmtId="0" fontId="3" fillId="0" borderId="0" xfId="0" applyNumberFormat="1" applyFont="1" applyBorder="1" applyAlignment="1">
      <alignment vertical="top" wrapText="1"/>
    </xf>
    <xf numFmtId="0" fontId="22" fillId="0" borderId="13" xfId="0" applyNumberFormat="1" applyFont="1" applyBorder="1" applyAlignment="1">
      <alignment vertical="top"/>
    </xf>
    <xf numFmtId="0" fontId="22" fillId="0" borderId="1" xfId="0" applyNumberFormat="1" applyFont="1" applyBorder="1" applyAlignment="1"/>
    <xf numFmtId="0" fontId="22" fillId="0" borderId="0" xfId="0" applyNumberFormat="1" applyFont="1" applyBorder="1" applyAlignment="1"/>
    <xf numFmtId="0" fontId="3" fillId="0" borderId="1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3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/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14" fontId="4" fillId="0" borderId="2" xfId="0" applyNumberFormat="1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164" fontId="4" fillId="0" borderId="2" xfId="2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/>
    </xf>
    <xf numFmtId="0" fontId="26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0" fontId="0" fillId="0" borderId="0" xfId="0"/>
    <xf numFmtId="0" fontId="0" fillId="0" borderId="0" xfId="0" applyBorder="1" applyAlignment="1"/>
    <xf numFmtId="0" fontId="30" fillId="0" borderId="0" xfId="0" applyFont="1" applyBorder="1" applyAlignment="1"/>
    <xf numFmtId="0" fontId="30" fillId="0" borderId="0" xfId="0" applyFont="1" applyBorder="1"/>
    <xf numFmtId="0" fontId="31" fillId="0" borderId="0" xfId="0" applyFont="1" applyBorder="1"/>
    <xf numFmtId="0" fontId="30" fillId="0" borderId="0" xfId="0" applyFont="1"/>
    <xf numFmtId="0" fontId="32" fillId="0" borderId="0" xfId="0" applyFont="1"/>
    <xf numFmtId="0" fontId="31" fillId="0" borderId="0" xfId="0" applyFont="1"/>
    <xf numFmtId="0" fontId="33" fillId="0" borderId="0" xfId="0" applyFont="1"/>
    <xf numFmtId="0" fontId="30" fillId="0" borderId="25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30" fillId="0" borderId="0" xfId="0" applyFont="1" applyAlignment="1"/>
    <xf numFmtId="0" fontId="0" fillId="0" borderId="0" xfId="0"/>
    <xf numFmtId="0" fontId="30" fillId="0" borderId="25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4" fontId="32" fillId="0" borderId="0" xfId="0" applyNumberFormat="1" applyFont="1" applyBorder="1" applyAlignment="1">
      <alignment vertical="center" wrapText="1"/>
    </xf>
    <xf numFmtId="4" fontId="30" fillId="0" borderId="0" xfId="0" applyNumberFormat="1" applyFont="1"/>
    <xf numFmtId="0" fontId="42" fillId="0" borderId="0" xfId="0" applyFont="1"/>
    <xf numFmtId="0" fontId="44" fillId="0" borderId="0" xfId="0" applyFont="1"/>
    <xf numFmtId="0" fontId="30" fillId="0" borderId="1" xfId="0" applyFont="1" applyBorder="1" applyAlignment="1"/>
    <xf numFmtId="0" fontId="43" fillId="0" borderId="0" xfId="0" applyFont="1"/>
    <xf numFmtId="0" fontId="46" fillId="0" borderId="0" xfId="0" applyFont="1"/>
    <xf numFmtId="0" fontId="37" fillId="0" borderId="0" xfId="0" applyFont="1"/>
    <xf numFmtId="0" fontId="32" fillId="0" borderId="1" xfId="0" applyFont="1" applyBorder="1" applyAlignment="1"/>
    <xf numFmtId="0" fontId="44" fillId="2" borderId="0" xfId="0" applyFont="1" applyFill="1"/>
    <xf numFmtId="0" fontId="30" fillId="0" borderId="25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6" fillId="0" borderId="0" xfId="0" applyFont="1"/>
    <xf numFmtId="0" fontId="53" fillId="0" borderId="0" xfId="0" applyFont="1" applyAlignment="1">
      <alignment vertical="center"/>
    </xf>
    <xf numFmtId="0" fontId="31" fillId="0" borderId="0" xfId="0" applyFont="1" applyAlignment="1"/>
    <xf numFmtId="0" fontId="42" fillId="0" borderId="1" xfId="0" applyFont="1" applyBorder="1" applyAlignment="1"/>
    <xf numFmtId="0" fontId="42" fillId="0" borderId="0" xfId="0" applyFont="1" applyBorder="1" applyAlignment="1"/>
    <xf numFmtId="0" fontId="38" fillId="0" borderId="0" xfId="0" applyFont="1" applyAlignment="1"/>
    <xf numFmtId="0" fontId="5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16" xfId="0" applyFont="1" applyBorder="1" applyAlignment="1">
      <alignment horizontal="right"/>
    </xf>
    <xf numFmtId="0" fontId="1" fillId="0" borderId="28" xfId="0" applyFont="1" applyBorder="1" applyAlignment="1">
      <alignment horizontal="center" wrapText="1"/>
    </xf>
    <xf numFmtId="49" fontId="32" fillId="0" borderId="18" xfId="0" applyNumberFormat="1" applyFont="1" applyBorder="1" applyAlignment="1">
      <alignment horizontal="center" vertical="center" wrapText="1"/>
    </xf>
    <xf numFmtId="49" fontId="32" fillId="0" borderId="22" xfId="0" applyNumberFormat="1" applyFont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4" fontId="32" fillId="0" borderId="18" xfId="0" applyNumberFormat="1" applyFont="1" applyBorder="1" applyAlignment="1">
      <alignment horizontal="center" vertical="center" wrapText="1"/>
    </xf>
    <xf numFmtId="4" fontId="32" fillId="0" borderId="22" xfId="0" applyNumberFormat="1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center" vertical="center" wrapText="1"/>
    </xf>
    <xf numFmtId="4" fontId="31" fillId="0" borderId="22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center" vertical="center" wrapText="1"/>
    </xf>
    <xf numFmtId="49" fontId="36" fillId="0" borderId="33" xfId="0" applyNumberFormat="1" applyFont="1" applyBorder="1" applyAlignment="1">
      <alignment horizontal="center" vertical="center" wrapText="1"/>
    </xf>
    <xf numFmtId="3" fontId="32" fillId="0" borderId="33" xfId="0" applyNumberFormat="1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4" fontId="32" fillId="0" borderId="33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3" fontId="31" fillId="0" borderId="37" xfId="0" applyNumberFormat="1" applyFont="1" applyBorder="1" applyAlignment="1">
      <alignment horizontal="center" vertical="center" wrapText="1"/>
    </xf>
    <xf numFmtId="4" fontId="31" fillId="0" borderId="37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4" fontId="43" fillId="0" borderId="40" xfId="0" applyNumberFormat="1" applyFont="1" applyBorder="1" applyAlignment="1">
      <alignment horizontal="center" vertical="center" wrapText="1"/>
    </xf>
    <xf numFmtId="4" fontId="43" fillId="0" borderId="37" xfId="0" applyNumberFormat="1" applyFont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center" vertical="center" wrapText="1"/>
    </xf>
    <xf numFmtId="3" fontId="32" fillId="0" borderId="22" xfId="0" applyNumberFormat="1" applyFont="1" applyBorder="1" applyAlignment="1">
      <alignment horizontal="center" vertical="center" wrapText="1"/>
    </xf>
    <xf numFmtId="3" fontId="32" fillId="0" borderId="15" xfId="0" applyNumberFormat="1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" fontId="31" fillId="0" borderId="33" xfId="0" applyNumberFormat="1" applyFont="1" applyBorder="1" applyAlignment="1">
      <alignment horizontal="center" vertical="center" wrapText="1"/>
    </xf>
    <xf numFmtId="4" fontId="31" fillId="0" borderId="40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/>
    </xf>
    <xf numFmtId="4" fontId="32" fillId="0" borderId="2" xfId="0" applyNumberFormat="1" applyFont="1" applyBorder="1" applyAlignment="1">
      <alignment horizontal="center" vertical="justify"/>
    </xf>
    <xf numFmtId="4" fontId="32" fillId="0" borderId="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2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4" fontId="37" fillId="0" borderId="2" xfId="0" applyNumberFormat="1" applyFont="1" applyBorder="1" applyAlignment="1">
      <alignment horizontal="right" vertical="justify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wrapText="1"/>
    </xf>
    <xf numFmtId="0" fontId="32" fillId="0" borderId="18" xfId="0" applyFont="1" applyBorder="1" applyAlignment="1">
      <alignment horizontal="left" wrapText="1"/>
    </xf>
    <xf numFmtId="0" fontId="32" fillId="0" borderId="22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4" fontId="32" fillId="0" borderId="18" xfId="0" applyNumberFormat="1" applyFont="1" applyBorder="1" applyAlignment="1">
      <alignment horizontal="center" vertical="justify"/>
    </xf>
    <xf numFmtId="4" fontId="32" fillId="0" borderId="22" xfId="0" applyNumberFormat="1" applyFont="1" applyBorder="1" applyAlignment="1">
      <alignment horizontal="center" vertical="justify"/>
    </xf>
    <xf numFmtId="4" fontId="32" fillId="0" borderId="15" xfId="0" applyNumberFormat="1" applyFont="1" applyBorder="1" applyAlignment="1">
      <alignment horizontal="center" vertical="justify"/>
    </xf>
    <xf numFmtId="4" fontId="37" fillId="0" borderId="18" xfId="0" applyNumberFormat="1" applyFont="1" applyBorder="1" applyAlignment="1">
      <alignment horizontal="center" vertical="justify"/>
    </xf>
    <xf numFmtId="4" fontId="37" fillId="0" borderId="22" xfId="0" applyNumberFormat="1" applyFont="1" applyBorder="1" applyAlignment="1">
      <alignment horizontal="center" vertical="justify"/>
    </xf>
    <xf numFmtId="4" fontId="37" fillId="0" borderId="15" xfId="0" applyNumberFormat="1" applyFont="1" applyBorder="1" applyAlignment="1">
      <alignment horizontal="center" vertical="justify"/>
    </xf>
    <xf numFmtId="4" fontId="37" fillId="0" borderId="2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 vertical="justify" wrapText="1"/>
    </xf>
    <xf numFmtId="0" fontId="32" fillId="0" borderId="22" xfId="0" applyFont="1" applyBorder="1" applyAlignment="1">
      <alignment horizontal="center" vertical="justify" wrapText="1"/>
    </xf>
    <xf numFmtId="0" fontId="32" fillId="0" borderId="15" xfId="0" applyFont="1" applyBorder="1" applyAlignment="1">
      <alignment horizontal="center" vertical="justify" wrapText="1"/>
    </xf>
    <xf numFmtId="4" fontId="37" fillId="0" borderId="18" xfId="0" applyNumberFormat="1" applyFont="1" applyBorder="1" applyAlignment="1">
      <alignment horizontal="center"/>
    </xf>
    <xf numFmtId="4" fontId="37" fillId="0" borderId="22" xfId="0" applyNumberFormat="1" applyFont="1" applyBorder="1" applyAlignment="1">
      <alignment horizontal="center"/>
    </xf>
    <xf numFmtId="4" fontId="37" fillId="0" borderId="15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 vertical="justify"/>
    </xf>
    <xf numFmtId="0" fontId="32" fillId="0" borderId="22" xfId="0" applyFont="1" applyBorder="1" applyAlignment="1">
      <alignment horizontal="center" vertical="justify"/>
    </xf>
    <xf numFmtId="0" fontId="32" fillId="0" borderId="15" xfId="0" applyFont="1" applyBorder="1" applyAlignment="1">
      <alignment horizontal="center" vertical="justify"/>
    </xf>
    <xf numFmtId="2" fontId="32" fillId="0" borderId="2" xfId="0" applyNumberFormat="1" applyFont="1" applyBorder="1" applyAlignment="1">
      <alignment horizontal="center" vertical="justify"/>
    </xf>
    <xf numFmtId="0" fontId="31" fillId="0" borderId="18" xfId="0" applyFont="1" applyBorder="1" applyAlignment="1">
      <alignment horizontal="right" wrapText="1"/>
    </xf>
    <xf numFmtId="0" fontId="31" fillId="0" borderId="22" xfId="0" applyFont="1" applyBorder="1" applyAlignment="1">
      <alignment horizontal="right" wrapText="1"/>
    </xf>
    <xf numFmtId="0" fontId="31" fillId="0" borderId="15" xfId="0" applyFont="1" applyBorder="1" applyAlignment="1">
      <alignment horizontal="right" wrapText="1"/>
    </xf>
    <xf numFmtId="0" fontId="37" fillId="0" borderId="2" xfId="0" applyFont="1" applyBorder="1" applyAlignment="1">
      <alignment horizontal="center"/>
    </xf>
    <xf numFmtId="0" fontId="32" fillId="0" borderId="18" xfId="0" applyFont="1" applyBorder="1" applyAlignment="1">
      <alignment horizontal="left" vertical="center" wrapText="1" indent="3"/>
    </xf>
    <xf numFmtId="0" fontId="32" fillId="0" borderId="22" xfId="0" applyFont="1" applyBorder="1" applyAlignment="1">
      <alignment horizontal="left" vertical="center" wrapText="1" indent="3"/>
    </xf>
    <xf numFmtId="0" fontId="32" fillId="0" borderId="15" xfId="0" applyFont="1" applyBorder="1" applyAlignment="1">
      <alignment horizontal="left" vertical="center" wrapText="1" indent="3"/>
    </xf>
    <xf numFmtId="0" fontId="32" fillId="0" borderId="18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4" fontId="31" fillId="0" borderId="2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right" vertical="center" wrapText="1"/>
    </xf>
    <xf numFmtId="0" fontId="31" fillId="0" borderId="22" xfId="0" applyFont="1" applyBorder="1" applyAlignment="1">
      <alignment horizontal="right" vertical="center" wrapText="1"/>
    </xf>
    <xf numFmtId="0" fontId="31" fillId="0" borderId="15" xfId="0" applyFont="1" applyBorder="1" applyAlignment="1">
      <alignment horizontal="right" vertical="center" wrapText="1"/>
    </xf>
    <xf numFmtId="0" fontId="30" fillId="0" borderId="2" xfId="0" applyFont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justify"/>
    </xf>
    <xf numFmtId="0" fontId="32" fillId="0" borderId="2" xfId="0" applyFont="1" applyBorder="1" applyAlignment="1">
      <alignment horizontal="left" vertical="center" wrapText="1" indent="3"/>
    </xf>
    <xf numFmtId="4" fontId="40" fillId="0" borderId="2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0" fillId="0" borderId="1" xfId="0" applyFont="1" applyBorder="1" applyAlignment="1">
      <alignment horizontal="left"/>
    </xf>
    <xf numFmtId="0" fontId="43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49" fontId="36" fillId="0" borderId="2" xfId="0" applyNumberFormat="1" applyFont="1" applyBorder="1" applyAlignment="1">
      <alignment horizontal="center"/>
    </xf>
    <xf numFmtId="0" fontId="36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4" fontId="31" fillId="0" borderId="18" xfId="0" applyNumberFormat="1" applyFont="1" applyBorder="1" applyAlignment="1">
      <alignment horizontal="center"/>
    </xf>
    <xf numFmtId="4" fontId="31" fillId="0" borderId="22" xfId="0" applyNumberFormat="1" applyFont="1" applyBorder="1" applyAlignment="1">
      <alignment horizontal="center"/>
    </xf>
    <xf numFmtId="4" fontId="31" fillId="0" borderId="15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4" fontId="32" fillId="0" borderId="18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32" fillId="0" borderId="15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7" fillId="0" borderId="2" xfId="0" applyFont="1" applyBorder="1" applyAlignment="1">
      <alignment horizontal="center" vertical="justify"/>
    </xf>
    <xf numFmtId="0" fontId="32" fillId="0" borderId="18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6" fillId="0" borderId="2" xfId="0" applyFont="1" applyBorder="1" applyAlignment="1">
      <alignment horizontal="left" vertical="center" wrapText="1" indent="3"/>
    </xf>
    <xf numFmtId="0" fontId="32" fillId="0" borderId="2" xfId="0" applyFont="1" applyBorder="1" applyAlignment="1">
      <alignment horizontal="center" vertical="justify"/>
    </xf>
    <xf numFmtId="0" fontId="32" fillId="0" borderId="2" xfId="0" applyFont="1" applyBorder="1" applyAlignment="1">
      <alignment horizontal="left"/>
    </xf>
    <xf numFmtId="0" fontId="32" fillId="0" borderId="2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41" fillId="0" borderId="2" xfId="0" applyFont="1" applyBorder="1" applyAlignment="1">
      <alignment horizontal="left" vertical="center" wrapText="1"/>
    </xf>
    <xf numFmtId="49" fontId="36" fillId="0" borderId="40" xfId="0" applyNumberFormat="1" applyFont="1" applyBorder="1" applyAlignment="1">
      <alignment horizontal="center" vertical="center" wrapText="1"/>
    </xf>
    <xf numFmtId="3" fontId="31" fillId="0" borderId="40" xfId="0" applyNumberFormat="1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49" fontId="36" fillId="0" borderId="37" xfId="0" applyNumberFormat="1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center" vertical="center" wrapText="1"/>
    </xf>
    <xf numFmtId="4" fontId="32" fillId="0" borderId="34" xfId="0" applyNumberFormat="1" applyFont="1" applyBorder="1" applyAlignment="1">
      <alignment horizontal="center" vertical="center" wrapText="1"/>
    </xf>
    <xf numFmtId="4" fontId="32" fillId="0" borderId="35" xfId="0" applyNumberFormat="1" applyFont="1" applyBorder="1" applyAlignment="1">
      <alignment horizontal="center" vertical="center" wrapText="1"/>
    </xf>
    <xf numFmtId="4" fontId="32" fillId="0" borderId="36" xfId="0" applyNumberFormat="1" applyFont="1" applyBorder="1" applyAlignment="1">
      <alignment horizontal="center" vertical="center" wrapText="1"/>
    </xf>
    <xf numFmtId="49" fontId="32" fillId="0" borderId="34" xfId="0" applyNumberFormat="1" applyFont="1" applyBorder="1" applyAlignment="1">
      <alignment horizontal="center" vertical="center" wrapText="1"/>
    </xf>
    <xf numFmtId="49" fontId="32" fillId="0" borderId="35" xfId="0" applyNumberFormat="1" applyFont="1" applyBorder="1" applyAlignment="1">
      <alignment horizontal="center" vertical="center" wrapText="1"/>
    </xf>
    <xf numFmtId="49" fontId="32" fillId="0" borderId="36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right" vertical="center" wrapText="1"/>
    </xf>
    <xf numFmtId="0" fontId="31" fillId="0" borderId="1" xfId="0" applyFont="1" applyBorder="1" applyAlignment="1">
      <alignment horizontal="right" vertical="center" wrapText="1"/>
    </xf>
    <xf numFmtId="0" fontId="31" fillId="0" borderId="19" xfId="0" applyFont="1" applyBorder="1" applyAlignment="1">
      <alignment horizontal="right" vertical="center" wrapText="1"/>
    </xf>
    <xf numFmtId="3" fontId="32" fillId="0" borderId="34" xfId="0" applyNumberFormat="1" applyFont="1" applyBorder="1" applyAlignment="1">
      <alignment horizontal="center" vertical="center" wrapText="1"/>
    </xf>
    <xf numFmtId="3" fontId="32" fillId="0" borderId="35" xfId="0" applyNumberFormat="1" applyFont="1" applyBorder="1" applyAlignment="1">
      <alignment horizontal="center" vertical="center" wrapText="1"/>
    </xf>
    <xf numFmtId="3" fontId="32" fillId="0" borderId="36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left"/>
    </xf>
    <xf numFmtId="0" fontId="36" fillId="0" borderId="22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36" fillId="0" borderId="18" xfId="0" applyFont="1" applyBorder="1" applyAlignment="1">
      <alignment horizontal="left" indent="3"/>
    </xf>
    <xf numFmtId="0" fontId="36" fillId="0" borderId="22" xfId="0" applyFont="1" applyBorder="1" applyAlignment="1">
      <alignment horizontal="left" indent="3"/>
    </xf>
    <xf numFmtId="0" fontId="36" fillId="0" borderId="15" xfId="0" applyFont="1" applyBorder="1" applyAlignment="1">
      <alignment horizontal="left" indent="3"/>
    </xf>
    <xf numFmtId="0" fontId="31" fillId="0" borderId="18" xfId="0" applyFont="1" applyBorder="1" applyAlignment="1">
      <alignment horizontal="right"/>
    </xf>
    <xf numFmtId="0" fontId="31" fillId="0" borderId="22" xfId="0" applyFont="1" applyBorder="1" applyAlignment="1">
      <alignment horizontal="right"/>
    </xf>
    <xf numFmtId="0" fontId="31" fillId="0" borderId="15" xfId="0" applyFont="1" applyBorder="1" applyAlignment="1">
      <alignment horizontal="right"/>
    </xf>
    <xf numFmtId="0" fontId="36" fillId="0" borderId="2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center" wrapText="1" indent="2"/>
    </xf>
    <xf numFmtId="0" fontId="35" fillId="0" borderId="18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top" wrapText="1" indent="2"/>
    </xf>
    <xf numFmtId="0" fontId="36" fillId="0" borderId="18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 indent="2"/>
    </xf>
    <xf numFmtId="49" fontId="32" fillId="0" borderId="2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 indent="3"/>
    </xf>
    <xf numFmtId="0" fontId="36" fillId="0" borderId="22" xfId="0" applyFont="1" applyBorder="1" applyAlignment="1">
      <alignment horizontal="left" vertical="center" wrapText="1" indent="3"/>
    </xf>
    <xf numFmtId="0" fontId="36" fillId="0" borderId="15" xfId="0" applyFont="1" applyBorder="1" applyAlignment="1">
      <alignment horizontal="left" vertical="center" wrapText="1" indent="3"/>
    </xf>
    <xf numFmtId="4" fontId="49" fillId="0" borderId="2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top" wrapText="1" indent="3"/>
    </xf>
    <xf numFmtId="0" fontId="28" fillId="0" borderId="22" xfId="0" applyFont="1" applyBorder="1" applyAlignment="1">
      <alignment horizontal="left" vertical="top" wrapText="1" indent="3"/>
    </xf>
    <xf numFmtId="0" fontId="28" fillId="0" borderId="15" xfId="0" applyFont="1" applyBorder="1" applyAlignment="1">
      <alignment horizontal="left" vertical="top" wrapText="1" indent="3"/>
    </xf>
    <xf numFmtId="0" fontId="37" fillId="0" borderId="2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top" wrapText="1"/>
    </xf>
    <xf numFmtId="0" fontId="37" fillId="0" borderId="22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36" fillId="0" borderId="18" xfId="0" applyFont="1" applyBorder="1" applyAlignment="1">
      <alignment horizontal="left" vertical="top" wrapText="1"/>
    </xf>
    <xf numFmtId="0" fontId="36" fillId="0" borderId="22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 wrapText="1" indent="2"/>
    </xf>
    <xf numFmtId="0" fontId="32" fillId="0" borderId="22" xfId="0" applyFont="1" applyBorder="1" applyAlignment="1">
      <alignment horizontal="left" vertical="center" wrapText="1" indent="2"/>
    </xf>
    <xf numFmtId="0" fontId="32" fillId="0" borderId="15" xfId="0" applyFont="1" applyBorder="1" applyAlignment="1">
      <alignment horizontal="left" vertical="center" wrapText="1" indent="2"/>
    </xf>
    <xf numFmtId="0" fontId="30" fillId="0" borderId="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2" fontId="32" fillId="0" borderId="2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 indent="2"/>
    </xf>
    <xf numFmtId="0" fontId="28" fillId="0" borderId="22" xfId="0" applyFont="1" applyBorder="1" applyAlignment="1">
      <alignment horizontal="left" vertical="center" wrapText="1" indent="2"/>
    </xf>
    <xf numFmtId="0" fontId="28" fillId="0" borderId="15" xfId="0" applyFont="1" applyBorder="1" applyAlignment="1">
      <alignment horizontal="left" vertical="center" wrapText="1" indent="2"/>
    </xf>
    <xf numFmtId="4" fontId="43" fillId="0" borderId="2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2" fontId="32" fillId="0" borderId="18" xfId="0" applyNumberFormat="1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/>
    </xf>
    <xf numFmtId="49" fontId="36" fillId="0" borderId="22" xfId="0" applyNumberFormat="1" applyFont="1" applyBorder="1" applyAlignment="1">
      <alignment horizontal="center"/>
    </xf>
    <xf numFmtId="49" fontId="36" fillId="0" borderId="15" xfId="0" applyNumberFormat="1" applyFont="1" applyBorder="1" applyAlignment="1">
      <alignment horizontal="center"/>
    </xf>
    <xf numFmtId="0" fontId="48" fillId="0" borderId="18" xfId="0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49" fontId="42" fillId="0" borderId="18" xfId="0" applyNumberFormat="1" applyFont="1" applyBorder="1" applyAlignment="1">
      <alignment horizontal="center"/>
    </xf>
    <xf numFmtId="49" fontId="42" fillId="0" borderId="22" xfId="0" applyNumberFormat="1" applyFont="1" applyBorder="1" applyAlignment="1">
      <alignment horizontal="center"/>
    </xf>
    <xf numFmtId="49" fontId="42" fillId="0" borderId="15" xfId="0" applyNumberFormat="1" applyFont="1" applyBorder="1" applyAlignment="1">
      <alignment horizontal="center"/>
    </xf>
    <xf numFmtId="0" fontId="36" fillId="0" borderId="18" xfId="0" applyFont="1" applyBorder="1" applyAlignment="1"/>
    <xf numFmtId="0" fontId="36" fillId="0" borderId="22" xfId="0" applyFont="1" applyBorder="1" applyAlignment="1"/>
    <xf numFmtId="0" fontId="36" fillId="0" borderId="15" xfId="0" applyFont="1" applyBorder="1" applyAlignment="1"/>
    <xf numFmtId="2" fontId="32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35" fillId="0" borderId="18" xfId="0" applyFont="1" applyBorder="1" applyAlignment="1"/>
    <xf numFmtId="0" fontId="35" fillId="0" borderId="22" xfId="0" applyFont="1" applyBorder="1" applyAlignment="1"/>
    <xf numFmtId="0" fontId="35" fillId="0" borderId="15" xfId="0" applyFont="1" applyBorder="1" applyAlignment="1"/>
    <xf numFmtId="0" fontId="48" fillId="0" borderId="18" xfId="0" applyFont="1" applyBorder="1" applyAlignment="1"/>
    <xf numFmtId="0" fontId="48" fillId="0" borderId="22" xfId="0" applyFont="1" applyBorder="1" applyAlignment="1"/>
    <xf numFmtId="0" fontId="48" fillId="0" borderId="15" xfId="0" applyFont="1" applyBorder="1" applyAlignment="1"/>
    <xf numFmtId="0" fontId="48" fillId="0" borderId="18" xfId="0" applyFont="1" applyBorder="1" applyAlignment="1">
      <alignment vertical="justify"/>
    </xf>
    <xf numFmtId="0" fontId="48" fillId="0" borderId="22" xfId="0" applyFont="1" applyBorder="1" applyAlignment="1">
      <alignment vertical="justify"/>
    </xf>
    <xf numFmtId="0" fontId="48" fillId="0" borderId="15" xfId="0" applyFont="1" applyBorder="1" applyAlignment="1">
      <alignment vertical="justify"/>
    </xf>
    <xf numFmtId="0" fontId="43" fillId="0" borderId="18" xfId="0" applyFont="1" applyBorder="1" applyAlignment="1"/>
    <xf numFmtId="0" fontId="43" fillId="0" borderId="22" xfId="0" applyFont="1" applyBorder="1" applyAlignment="1"/>
    <xf numFmtId="0" fontId="43" fillId="0" borderId="15" xfId="0" applyFont="1" applyBorder="1" applyAlignment="1"/>
    <xf numFmtId="4" fontId="35" fillId="0" borderId="18" xfId="0" applyNumberFormat="1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7" fillId="0" borderId="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 indent="3"/>
    </xf>
    <xf numFmtId="0" fontId="28" fillId="0" borderId="22" xfId="0" applyFont="1" applyBorder="1" applyAlignment="1">
      <alignment horizontal="left" vertical="center" wrapText="1" indent="3"/>
    </xf>
    <xf numFmtId="0" fontId="28" fillId="0" borderId="15" xfId="0" applyFont="1" applyBorder="1" applyAlignment="1">
      <alignment horizontal="left" vertical="center" wrapText="1" indent="3"/>
    </xf>
    <xf numFmtId="0" fontId="60" fillId="0" borderId="22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4" fontId="29" fillId="0" borderId="2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 wrapText="1" indent="2"/>
    </xf>
    <xf numFmtId="0" fontId="36" fillId="0" borderId="22" xfId="0" applyFont="1" applyBorder="1" applyAlignment="1">
      <alignment horizontal="left" vertical="center" wrapText="1" indent="2"/>
    </xf>
    <xf numFmtId="0" fontId="36" fillId="0" borderId="15" xfId="0" applyFont="1" applyBorder="1" applyAlignment="1">
      <alignment horizontal="left" vertical="center" wrapText="1" indent="2"/>
    </xf>
    <xf numFmtId="0" fontId="55" fillId="0" borderId="2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 wrapText="1" indent="3"/>
    </xf>
    <xf numFmtId="0" fontId="55" fillId="0" borderId="22" xfId="0" applyFont="1" applyBorder="1" applyAlignment="1">
      <alignment horizontal="left" vertical="center" wrapText="1" indent="3"/>
    </xf>
    <xf numFmtId="0" fontId="55" fillId="0" borderId="15" xfId="0" applyFont="1" applyBorder="1" applyAlignment="1">
      <alignment horizontal="left" vertical="center" wrapText="1" indent="3"/>
    </xf>
    <xf numFmtId="0" fontId="53" fillId="0" borderId="18" xfId="0" applyFont="1" applyBorder="1" applyAlignment="1">
      <alignment horizontal="right" vertical="center" wrapText="1"/>
    </xf>
    <xf numFmtId="0" fontId="53" fillId="0" borderId="22" xfId="0" applyFont="1" applyBorder="1" applyAlignment="1">
      <alignment horizontal="right" vertical="center" wrapText="1"/>
    </xf>
    <xf numFmtId="0" fontId="53" fillId="0" borderId="15" xfId="0" applyFont="1" applyBorder="1" applyAlignment="1">
      <alignment horizontal="right" vertical="center" wrapText="1"/>
    </xf>
    <xf numFmtId="0" fontId="53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left" vertical="center" wrapText="1" indent="2"/>
    </xf>
    <xf numFmtId="0" fontId="55" fillId="0" borderId="18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3" fillId="0" borderId="2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3" fillId="0" borderId="18" xfId="0" applyFont="1" applyBorder="1" applyAlignment="1">
      <alignment horizontal="right"/>
    </xf>
    <xf numFmtId="0" fontId="53" fillId="0" borderId="22" xfId="0" applyFont="1" applyBorder="1" applyAlignment="1">
      <alignment horizontal="right"/>
    </xf>
    <xf numFmtId="0" fontId="53" fillId="0" borderId="15" xfId="0" applyFont="1" applyBorder="1" applyAlignment="1">
      <alignment horizontal="right"/>
    </xf>
    <xf numFmtId="0" fontId="58" fillId="0" borderId="18" xfId="0" applyFont="1" applyBorder="1" applyAlignment="1">
      <alignment horizontal="left" indent="3"/>
    </xf>
    <xf numFmtId="0" fontId="58" fillId="0" borderId="22" xfId="0" applyFont="1" applyBorder="1" applyAlignment="1">
      <alignment horizontal="left" indent="3"/>
    </xf>
    <xf numFmtId="0" fontId="58" fillId="0" borderId="15" xfId="0" applyFont="1" applyBorder="1" applyAlignment="1">
      <alignment horizontal="left" indent="3"/>
    </xf>
    <xf numFmtId="0" fontId="58" fillId="0" borderId="18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58" fillId="0" borderId="15" xfId="0" applyFont="1" applyBorder="1" applyAlignment="1">
      <alignment horizontal="left"/>
    </xf>
    <xf numFmtId="0" fontId="53" fillId="0" borderId="0" xfId="0" applyFont="1" applyAlignment="1">
      <alignment horizontal="center" vertical="center"/>
    </xf>
    <xf numFmtId="0" fontId="32" fillId="0" borderId="2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center" vertical="justify"/>
    </xf>
    <xf numFmtId="4" fontId="57" fillId="0" borderId="2" xfId="0" applyNumberFormat="1" applyFont="1" applyBorder="1" applyAlignment="1">
      <alignment horizontal="center"/>
    </xf>
    <xf numFmtId="0" fontId="49" fillId="0" borderId="18" xfId="0" applyFont="1" applyBorder="1" applyAlignment="1">
      <alignment horizontal="right" vertical="center" wrapText="1"/>
    </xf>
    <xf numFmtId="0" fontId="49" fillId="0" borderId="22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  <xf numFmtId="0" fontId="49" fillId="0" borderId="2" xfId="0" applyFont="1" applyBorder="1" applyAlignment="1">
      <alignment horizontal="center" vertical="center" wrapText="1"/>
    </xf>
    <xf numFmtId="4" fontId="49" fillId="0" borderId="2" xfId="0" applyNumberFormat="1" applyFont="1" applyBorder="1" applyAlignment="1">
      <alignment horizontal="center"/>
    </xf>
    <xf numFmtId="0" fontId="57" fillId="0" borderId="2" xfId="0" applyFont="1" applyBorder="1" applyAlignment="1">
      <alignment horizontal="left" wrapText="1"/>
    </xf>
    <xf numFmtId="0" fontId="57" fillId="0" borderId="2" xfId="0" applyFont="1" applyBorder="1" applyAlignment="1">
      <alignment horizontal="left" vertical="center" wrapText="1" indent="3"/>
    </xf>
    <xf numFmtId="0" fontId="49" fillId="0" borderId="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2" fillId="0" borderId="2" xfId="0" applyFont="1" applyBorder="1" applyAlignment="1">
      <alignment wrapText="1"/>
    </xf>
    <xf numFmtId="0" fontId="38" fillId="0" borderId="18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4" fontId="35" fillId="0" borderId="2" xfId="0" applyNumberFormat="1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4" fontId="55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0" fillId="0" borderId="0" xfId="0" applyBorder="1" applyAlignment="1">
      <alignment horizontal="right" vertical="top" wrapText="1"/>
    </xf>
    <xf numFmtId="0" fontId="0" fillId="0" borderId="30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left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6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2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6</xdr:col>
          <xdr:colOff>822960</xdr:colOff>
          <xdr:row>45</xdr:row>
          <xdr:rowOff>22860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60;&#1061;&#1044;%20&#1043;&#1054;&#1044;%202017-2019\&#1055;&#1051;&#1040;&#1053;%20&#1060;&#1061;&#1044;%20&#1091;&#1090;&#1086;&#1095;&#1085;&#1077;&#1085;&#1085;&#1099;&#1081;%20(&#1055;&#1088;&#1080;&#1083;&#1086;&#1078;&#1077;&#1085;&#1080;&#1077;%204)%20(%203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"/>
      <sheetName val=" Т2-2017"/>
      <sheetName val="Т2-2018"/>
      <sheetName val="Т2-2019"/>
      <sheetName val="Таб 4"/>
      <sheetName val="КОСГУ 340"/>
      <sheetName val="340-18г"/>
      <sheetName val="340-19г"/>
      <sheetName val="КОСГУ 225"/>
      <sheetName val="225-18г"/>
      <sheetName val="225-19г"/>
      <sheetName val="КОСГУ 221"/>
      <sheetName val="Лист1"/>
      <sheetName val="КОСГУ 226"/>
      <sheetName val="226-18г"/>
      <sheetName val="226-19г"/>
      <sheetName val="КОСГУ 223"/>
      <sheetName val="223-18г"/>
      <sheetName val="223-19г"/>
      <sheetName val="221-18г"/>
      <sheetName val="221-19г"/>
      <sheetName val="222 В-Б"/>
      <sheetName val="223 В-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D8" t="str">
            <v>ГСМ</v>
          </cell>
          <cell r="P8" t="str">
            <v>л</v>
          </cell>
          <cell r="U8">
            <v>738</v>
          </cell>
          <cell r="Z8">
            <v>40.65</v>
          </cell>
        </row>
        <row r="9">
          <cell r="D9" t="str">
            <v>Канцтовары</v>
          </cell>
        </row>
        <row r="10">
          <cell r="D10" t="str">
            <v>бумага для ксерокса</v>
          </cell>
          <cell r="P10" t="str">
            <v>шт</v>
          </cell>
          <cell r="U10">
            <v>200</v>
          </cell>
          <cell r="Z10">
            <v>225</v>
          </cell>
        </row>
        <row r="11">
          <cell r="D11" t="str">
            <v>бумага для заметок</v>
          </cell>
          <cell r="P11" t="str">
            <v>шт</v>
          </cell>
          <cell r="U11">
            <v>100</v>
          </cell>
          <cell r="Z11">
            <v>23</v>
          </cell>
        </row>
        <row r="12">
          <cell r="D12" t="str">
            <v>журнал групповых занятий</v>
          </cell>
          <cell r="P12" t="str">
            <v>шт</v>
          </cell>
          <cell r="U12">
            <v>250</v>
          </cell>
          <cell r="Z12">
            <v>25</v>
          </cell>
        </row>
        <row r="13">
          <cell r="D13" t="str">
            <v>маркер</v>
          </cell>
          <cell r="P13" t="str">
            <v>шт</v>
          </cell>
          <cell r="U13">
            <v>20</v>
          </cell>
          <cell r="Z13">
            <v>25</v>
          </cell>
        </row>
        <row r="14">
          <cell r="D14" t="str">
            <v>папка-уголок</v>
          </cell>
          <cell r="P14" t="str">
            <v>шт</v>
          </cell>
          <cell r="U14">
            <v>50</v>
          </cell>
          <cell r="Z14">
            <v>6</v>
          </cell>
        </row>
        <row r="15">
          <cell r="D15" t="str">
            <v>ручка шариковая</v>
          </cell>
          <cell r="P15" t="str">
            <v>шт</v>
          </cell>
          <cell r="U15">
            <v>250</v>
          </cell>
          <cell r="Z15">
            <v>20</v>
          </cell>
        </row>
        <row r="16">
          <cell r="D16" t="str">
            <v>скоросшиватель пластиковый</v>
          </cell>
          <cell r="P16" t="str">
            <v>шт</v>
          </cell>
          <cell r="U16">
            <v>100</v>
          </cell>
          <cell r="Z16">
            <v>6.5</v>
          </cell>
        </row>
        <row r="17">
          <cell r="D17" t="str">
            <v>скоросшиватель картонный</v>
          </cell>
          <cell r="P17" t="str">
            <v>шт</v>
          </cell>
          <cell r="U17">
            <v>100</v>
          </cell>
          <cell r="Z17">
            <v>7.5</v>
          </cell>
        </row>
        <row r="18">
          <cell r="D18" t="str">
            <v>скотч</v>
          </cell>
          <cell r="P18" t="str">
            <v>шт</v>
          </cell>
          <cell r="U18">
            <v>20</v>
          </cell>
          <cell r="Z18">
            <v>55</v>
          </cell>
        </row>
        <row r="19">
          <cell r="D19" t="str">
            <v>тетрадь</v>
          </cell>
          <cell r="P19" t="str">
            <v>шт</v>
          </cell>
          <cell r="U19">
            <v>100</v>
          </cell>
          <cell r="Z19">
            <v>15</v>
          </cell>
        </row>
        <row r="20">
          <cell r="D20" t="str">
            <v>файл (вкладыш)</v>
          </cell>
          <cell r="P20" t="str">
            <v>шт</v>
          </cell>
          <cell r="U20">
            <v>2500</v>
          </cell>
          <cell r="Z20">
            <v>1.4</v>
          </cell>
        </row>
        <row r="21">
          <cell r="D21" t="str">
            <v>карандаш</v>
          </cell>
          <cell r="P21" t="str">
            <v>шт</v>
          </cell>
          <cell r="U21">
            <v>50</v>
          </cell>
          <cell r="Z21">
            <v>15</v>
          </cell>
        </row>
        <row r="22">
          <cell r="D22" t="str">
            <v>клей</v>
          </cell>
          <cell r="P22" t="str">
            <v>шт</v>
          </cell>
          <cell r="U22">
            <v>20</v>
          </cell>
          <cell r="Z22">
            <v>35</v>
          </cell>
        </row>
        <row r="23">
          <cell r="D23" t="str">
            <v>карточка-справка (бланки)</v>
          </cell>
          <cell r="P23" t="str">
            <v>шт</v>
          </cell>
          <cell r="U23">
            <v>250</v>
          </cell>
          <cell r="Z23">
            <v>10</v>
          </cell>
        </row>
        <row r="24">
          <cell r="D24" t="str">
            <v>кнопки</v>
          </cell>
          <cell r="P24" t="str">
            <v>шт</v>
          </cell>
          <cell r="U24">
            <v>10</v>
          </cell>
          <cell r="Z24">
            <v>25</v>
          </cell>
        </row>
        <row r="25">
          <cell r="P25" t="str">
            <v>шт</v>
          </cell>
          <cell r="U25">
            <v>20</v>
          </cell>
          <cell r="Z25">
            <v>10</v>
          </cell>
        </row>
        <row r="26">
          <cell r="D26" t="str">
            <v>скобы для степлера</v>
          </cell>
          <cell r="P26" t="str">
            <v>шт</v>
          </cell>
          <cell r="U26">
            <v>30</v>
          </cell>
          <cell r="Z26">
            <v>15</v>
          </cell>
        </row>
        <row r="27">
          <cell r="D27" t="str">
            <v>степлер</v>
          </cell>
          <cell r="P27" t="str">
            <v>шт</v>
          </cell>
          <cell r="U27">
            <v>10</v>
          </cell>
          <cell r="Z27">
            <v>100</v>
          </cell>
        </row>
        <row r="28">
          <cell r="D28" t="str">
            <v>скрепки</v>
          </cell>
          <cell r="P28" t="str">
            <v>шт</v>
          </cell>
          <cell r="U28">
            <v>20</v>
          </cell>
          <cell r="Z28">
            <v>15</v>
          </cell>
        </row>
        <row r="29">
          <cell r="D29" t="str">
            <v>штрих</v>
          </cell>
          <cell r="P29" t="str">
            <v>шт</v>
          </cell>
          <cell r="U29">
            <v>20</v>
          </cell>
          <cell r="Z29">
            <v>25</v>
          </cell>
        </row>
        <row r="30">
          <cell r="D30" t="str">
            <v>элемент питания</v>
          </cell>
          <cell r="P30" t="str">
            <v>шт</v>
          </cell>
          <cell r="U30">
            <v>100</v>
          </cell>
          <cell r="Z30">
            <v>15</v>
          </cell>
        </row>
        <row r="32">
          <cell r="D32" t="str">
            <v>Моющие средства</v>
          </cell>
        </row>
        <row r="33">
          <cell r="D33" t="str">
            <v>белизна</v>
          </cell>
          <cell r="P33" t="str">
            <v>л</v>
          </cell>
          <cell r="U33">
            <v>50</v>
          </cell>
          <cell r="Z33">
            <v>25</v>
          </cell>
        </row>
        <row r="34">
          <cell r="D34" t="str">
            <v>мыло туалетное</v>
          </cell>
          <cell r="P34" t="str">
            <v>шт</v>
          </cell>
          <cell r="U34">
            <v>50</v>
          </cell>
          <cell r="Z34">
            <v>15</v>
          </cell>
        </row>
        <row r="35">
          <cell r="D35" t="str">
            <v>мыло жидкое</v>
          </cell>
          <cell r="P35" t="str">
            <v>л</v>
          </cell>
          <cell r="U35">
            <v>50</v>
          </cell>
          <cell r="Z35">
            <v>40</v>
          </cell>
        </row>
        <row r="36">
          <cell r="D36" t="str">
            <v>средство чистящее</v>
          </cell>
          <cell r="P36" t="str">
            <v>шт</v>
          </cell>
          <cell r="U36">
            <v>100</v>
          </cell>
          <cell r="Z36">
            <v>40</v>
          </cell>
        </row>
        <row r="37">
          <cell r="D37" t="str">
            <v>средство для стекол</v>
          </cell>
          <cell r="P37" t="str">
            <v>шт</v>
          </cell>
          <cell r="U37">
            <v>60</v>
          </cell>
          <cell r="Z37">
            <v>50</v>
          </cell>
        </row>
        <row r="38">
          <cell r="D38" t="str">
            <v>средство моющее универсальное</v>
          </cell>
          <cell r="P38" t="str">
            <v>л</v>
          </cell>
          <cell r="U38">
            <v>100</v>
          </cell>
          <cell r="Z38">
            <v>45</v>
          </cell>
        </row>
        <row r="39">
          <cell r="D39" t="str">
            <v>хлорамин</v>
          </cell>
          <cell r="P39" t="str">
            <v>шт</v>
          </cell>
          <cell r="U39">
            <v>50</v>
          </cell>
          <cell r="Z39">
            <v>90</v>
          </cell>
        </row>
        <row r="41">
          <cell r="D41" t="str">
            <v>Хозяйственные товары</v>
          </cell>
        </row>
        <row r="42">
          <cell r="D42" t="str">
            <v>губка для мытья</v>
          </cell>
          <cell r="P42" t="str">
            <v>упк</v>
          </cell>
          <cell r="U42">
            <v>20</v>
          </cell>
          <cell r="Z42">
            <v>25</v>
          </cell>
        </row>
        <row r="43">
          <cell r="D43" t="str">
            <v>картридж</v>
          </cell>
          <cell r="P43" t="str">
            <v>шт</v>
          </cell>
          <cell r="U43">
            <v>8</v>
          </cell>
          <cell r="Z43">
            <v>1300</v>
          </cell>
        </row>
        <row r="44">
          <cell r="D44" t="str">
            <v>лампа люминисцентная</v>
          </cell>
          <cell r="P44" t="str">
            <v>шт</v>
          </cell>
          <cell r="U44">
            <v>200</v>
          </cell>
          <cell r="Z44">
            <v>55</v>
          </cell>
        </row>
        <row r="45">
          <cell r="D45" t="str">
            <v>лампа светодиодная</v>
          </cell>
          <cell r="P45" t="str">
            <v>шт</v>
          </cell>
          <cell r="U45">
            <v>30</v>
          </cell>
          <cell r="Z45">
            <v>120</v>
          </cell>
        </row>
        <row r="46">
          <cell r="D46" t="str">
            <v>лампа энергосберегаемая</v>
          </cell>
          <cell r="P46" t="str">
            <v>шт</v>
          </cell>
          <cell r="U46">
            <v>50</v>
          </cell>
          <cell r="Z46">
            <v>100</v>
          </cell>
        </row>
        <row r="47">
          <cell r="D47" t="str">
            <v>метла</v>
          </cell>
          <cell r="P47" t="str">
            <v>шт</v>
          </cell>
          <cell r="U47">
            <v>50</v>
          </cell>
          <cell r="Z47">
            <v>30</v>
          </cell>
        </row>
        <row r="48">
          <cell r="D48" t="str">
            <v>мешки для мусора</v>
          </cell>
          <cell r="P48" t="str">
            <v>упк</v>
          </cell>
          <cell r="U48">
            <v>150</v>
          </cell>
          <cell r="Z48">
            <v>25</v>
          </cell>
        </row>
        <row r="49">
          <cell r="D49" t="str">
            <v>мешки для пылесоса</v>
          </cell>
          <cell r="P49" t="str">
            <v>шт</v>
          </cell>
          <cell r="U49">
            <v>10</v>
          </cell>
          <cell r="Z49">
            <v>250</v>
          </cell>
        </row>
        <row r="50">
          <cell r="D50" t="str">
            <v>полотно нетканое</v>
          </cell>
          <cell r="P50" t="str">
            <v>м</v>
          </cell>
          <cell r="U50">
            <v>100</v>
          </cell>
          <cell r="Z50">
            <v>55</v>
          </cell>
        </row>
        <row r="51">
          <cell r="D51" t="str">
            <v>салфетки для уборки</v>
          </cell>
          <cell r="P51" t="str">
            <v>шт</v>
          </cell>
          <cell r="U51">
            <v>100</v>
          </cell>
          <cell r="Z51">
            <v>40</v>
          </cell>
        </row>
        <row r="52">
          <cell r="D52" t="str">
            <v>тряпкодержатель</v>
          </cell>
          <cell r="P52" t="str">
            <v>шт</v>
          </cell>
          <cell r="U52">
            <v>20</v>
          </cell>
          <cell r="Z52">
            <v>80</v>
          </cell>
        </row>
        <row r="53">
          <cell r="D53" t="str">
            <v>перчатки резиновые</v>
          </cell>
          <cell r="P53" t="str">
            <v>пар</v>
          </cell>
          <cell r="U53">
            <v>100</v>
          </cell>
          <cell r="Z53">
            <v>35</v>
          </cell>
        </row>
        <row r="54">
          <cell r="D54" t="str">
            <v>перчатки х/б</v>
          </cell>
          <cell r="P54" t="str">
            <v>пар</v>
          </cell>
          <cell r="U54">
            <v>100</v>
          </cell>
          <cell r="Z54">
            <v>15</v>
          </cell>
        </row>
        <row r="55">
          <cell r="D55" t="str">
            <v>веник</v>
          </cell>
          <cell r="P55" t="str">
            <v>шт</v>
          </cell>
          <cell r="U55">
            <v>10</v>
          </cell>
          <cell r="Z55">
            <v>15</v>
          </cell>
        </row>
        <row r="56">
          <cell r="D56" t="str">
            <v>ведро пластмассовое</v>
          </cell>
          <cell r="P56" t="str">
            <v>шт</v>
          </cell>
          <cell r="U56">
            <v>20</v>
          </cell>
          <cell r="Z56">
            <v>25</v>
          </cell>
        </row>
        <row r="57">
          <cell r="D57" t="str">
            <v>эмаль</v>
          </cell>
          <cell r="P57" t="str">
            <v>кг</v>
          </cell>
          <cell r="U57">
            <v>30</v>
          </cell>
          <cell r="Z57">
            <v>175</v>
          </cell>
        </row>
        <row r="58">
          <cell r="D58" t="str">
            <v>валик</v>
          </cell>
          <cell r="P58" t="str">
            <v>шт</v>
          </cell>
          <cell r="U58">
            <v>10</v>
          </cell>
          <cell r="Z58">
            <v>70</v>
          </cell>
        </row>
        <row r="59">
          <cell r="D59" t="str">
            <v>кисть</v>
          </cell>
          <cell r="P59" t="str">
            <v>шт</v>
          </cell>
          <cell r="U59">
            <v>10</v>
          </cell>
          <cell r="Z59">
            <v>45</v>
          </cell>
        </row>
        <row r="60">
          <cell r="D60" t="str">
            <v>кран шаровый</v>
          </cell>
          <cell r="P60" t="str">
            <v>шт</v>
          </cell>
          <cell r="U60">
            <v>20</v>
          </cell>
          <cell r="Z60">
            <v>300</v>
          </cell>
        </row>
        <row r="61">
          <cell r="D61" t="str">
            <v>муфта</v>
          </cell>
          <cell r="P61" t="str">
            <v>шт</v>
          </cell>
          <cell r="U61">
            <v>30</v>
          </cell>
          <cell r="Z61">
            <v>20</v>
          </cell>
        </row>
        <row r="62">
          <cell r="D62" t="str">
            <v>растворитель</v>
          </cell>
          <cell r="P62" t="str">
            <v>л</v>
          </cell>
          <cell r="U62">
            <v>3</v>
          </cell>
          <cell r="Z62">
            <v>50</v>
          </cell>
        </row>
        <row r="63">
          <cell r="D63" t="str">
            <v>ребро для радиатора</v>
          </cell>
          <cell r="P63" t="str">
            <v>шт</v>
          </cell>
          <cell r="U63">
            <v>25</v>
          </cell>
          <cell r="Z63">
            <v>274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K9" sqref="K9"/>
    </sheetView>
  </sheetViews>
  <sheetFormatPr defaultRowHeight="14.4" x14ac:dyDescent="0.3"/>
  <cols>
    <col min="2" max="2" width="4.88671875" customWidth="1"/>
    <col min="5" max="5" width="13.88671875" customWidth="1"/>
    <col min="7" max="7" width="5.44140625" customWidth="1"/>
    <col min="10" max="10" width="5.88671875" customWidth="1"/>
  </cols>
  <sheetData>
    <row r="1" spans="1:14" ht="15.6" x14ac:dyDescent="0.3">
      <c r="A1" s="1" t="s">
        <v>0</v>
      </c>
      <c r="B1" s="1"/>
      <c r="C1" s="1"/>
      <c r="D1" s="1"/>
      <c r="E1" s="1"/>
      <c r="G1" s="1" t="s">
        <v>1</v>
      </c>
      <c r="H1" s="1"/>
      <c r="I1" s="1"/>
      <c r="J1" s="1"/>
      <c r="K1" s="1"/>
      <c r="L1" s="1"/>
    </row>
    <row r="2" spans="1:14" ht="21.75" customHeight="1" x14ac:dyDescent="0.3">
      <c r="A2" s="158" t="s">
        <v>31</v>
      </c>
      <c r="B2" s="158"/>
      <c r="C2" s="158"/>
      <c r="D2" s="158"/>
      <c r="E2" s="158"/>
      <c r="G2" s="6" t="s">
        <v>14</v>
      </c>
      <c r="H2" s="2"/>
      <c r="I2" s="2"/>
      <c r="J2" s="2"/>
      <c r="K2" s="2"/>
      <c r="L2" s="2"/>
    </row>
    <row r="3" spans="1:14" ht="15.6" x14ac:dyDescent="0.3">
      <c r="A3" s="159"/>
      <c r="B3" s="159"/>
      <c r="C3" s="159"/>
      <c r="D3" s="159"/>
      <c r="E3" s="159"/>
      <c r="G3" s="160"/>
      <c r="H3" s="160"/>
      <c r="I3" s="160"/>
      <c r="J3" s="160"/>
      <c r="K3" s="160"/>
      <c r="L3" s="160"/>
    </row>
    <row r="4" spans="1:14" x14ac:dyDescent="0.3">
      <c r="A4" s="7" t="s">
        <v>17</v>
      </c>
      <c r="B4" s="7"/>
      <c r="D4" s="144" t="s">
        <v>32</v>
      </c>
      <c r="E4" s="144"/>
      <c r="F4" s="4"/>
      <c r="G4" s="151" t="s">
        <v>4</v>
      </c>
      <c r="H4" s="151"/>
      <c r="I4" s="151"/>
      <c r="J4" s="151"/>
      <c r="K4" s="151"/>
      <c r="L4" s="151"/>
    </row>
    <row r="5" spans="1:14" x14ac:dyDescent="0.3">
      <c r="A5" s="145" t="s">
        <v>20</v>
      </c>
      <c r="B5" s="145"/>
      <c r="C5" s="10"/>
      <c r="D5" s="151" t="s">
        <v>19</v>
      </c>
      <c r="E5" s="151"/>
      <c r="F5" s="4"/>
      <c r="G5" s="9" t="s">
        <v>15</v>
      </c>
      <c r="H5" s="162"/>
      <c r="I5" s="162"/>
      <c r="J5" s="8" t="s">
        <v>16</v>
      </c>
      <c r="K5" s="162"/>
      <c r="L5" s="162"/>
    </row>
    <row r="6" spans="1:14" ht="16.5" customHeight="1" x14ac:dyDescent="0.3">
      <c r="F6" s="4"/>
    </row>
    <row r="7" spans="1:14" x14ac:dyDescent="0.3">
      <c r="A7" s="13" t="s">
        <v>22</v>
      </c>
      <c r="B7" s="11"/>
      <c r="C7" s="11"/>
      <c r="D7" s="11"/>
      <c r="E7" t="s">
        <v>21</v>
      </c>
      <c r="F7" s="4"/>
    </row>
    <row r="8" spans="1:14" x14ac:dyDescent="0.3">
      <c r="A8" s="4"/>
      <c r="B8" s="4"/>
      <c r="C8" s="4"/>
      <c r="D8" s="4"/>
      <c r="E8" s="4"/>
      <c r="F8" s="4"/>
      <c r="G8" s="16"/>
      <c r="H8" s="16"/>
      <c r="I8" s="16"/>
      <c r="J8" s="16"/>
      <c r="K8" s="12"/>
      <c r="L8" s="12"/>
      <c r="M8" s="12"/>
      <c r="N8" s="12"/>
    </row>
    <row r="9" spans="1:14" ht="15.6" x14ac:dyDescent="0.3">
      <c r="A9" s="1" t="s">
        <v>0</v>
      </c>
      <c r="B9" s="1"/>
      <c r="C9" s="1"/>
      <c r="D9" s="1"/>
      <c r="E9" s="1"/>
      <c r="G9" s="1"/>
      <c r="H9" s="1"/>
      <c r="I9" s="1"/>
      <c r="J9" s="1"/>
      <c r="K9" s="1"/>
      <c r="L9" s="1"/>
      <c r="M9" s="12"/>
      <c r="N9" s="12"/>
    </row>
    <row r="10" spans="1:14" ht="21.75" customHeight="1" x14ac:dyDescent="0.3">
      <c r="A10" s="161" t="s">
        <v>2</v>
      </c>
      <c r="B10" s="161"/>
      <c r="C10" s="161"/>
      <c r="D10" s="161"/>
      <c r="E10" s="161"/>
      <c r="G10" s="6"/>
      <c r="H10" s="2"/>
      <c r="I10" s="2"/>
      <c r="J10" s="2"/>
      <c r="K10" s="2"/>
      <c r="L10" s="2"/>
      <c r="M10" s="12"/>
      <c r="N10" s="12"/>
    </row>
    <row r="11" spans="1:14" ht="15.6" x14ac:dyDescent="0.3">
      <c r="A11" s="165" t="s">
        <v>3</v>
      </c>
      <c r="B11" s="165"/>
      <c r="C11" s="165"/>
      <c r="D11" s="165"/>
      <c r="E11" s="165"/>
      <c r="G11" s="20"/>
      <c r="H11" s="20"/>
      <c r="I11" s="20"/>
      <c r="J11" s="20"/>
      <c r="K11" s="20"/>
      <c r="L11" s="20"/>
      <c r="M11" s="12"/>
      <c r="N11" s="12"/>
    </row>
    <row r="12" spans="1:14" x14ac:dyDescent="0.3">
      <c r="A12" s="3"/>
      <c r="B12" s="3"/>
      <c r="C12" s="3"/>
      <c r="D12" s="3"/>
      <c r="E12" s="3"/>
      <c r="F12" s="4"/>
      <c r="G12" s="10"/>
      <c r="H12" s="10"/>
      <c r="I12" s="10"/>
      <c r="J12" s="10"/>
      <c r="K12" s="10"/>
      <c r="L12" s="10"/>
      <c r="M12" s="12"/>
      <c r="N12" s="12"/>
    </row>
    <row r="13" spans="1:14" x14ac:dyDescent="0.3">
      <c r="A13" s="7" t="s">
        <v>17</v>
      </c>
      <c r="B13" s="7"/>
      <c r="D13" s="144" t="s">
        <v>18</v>
      </c>
      <c r="E13" s="144"/>
      <c r="F13" s="4"/>
      <c r="G13" s="12"/>
      <c r="H13" s="12"/>
      <c r="I13" s="12"/>
      <c r="J13" s="12"/>
      <c r="K13" s="12"/>
      <c r="L13" s="12"/>
      <c r="M13" s="12"/>
      <c r="N13" s="12"/>
    </row>
    <row r="14" spans="1:14" x14ac:dyDescent="0.3">
      <c r="A14" s="145" t="s">
        <v>20</v>
      </c>
      <c r="B14" s="145"/>
      <c r="C14" s="10"/>
      <c r="D14" s="151" t="s">
        <v>19</v>
      </c>
      <c r="E14" s="151"/>
      <c r="F14" s="4"/>
      <c r="G14" s="12"/>
      <c r="H14" s="12"/>
      <c r="I14" s="12"/>
      <c r="J14" s="12"/>
      <c r="K14" s="12"/>
      <c r="L14" s="12"/>
      <c r="M14" s="12"/>
      <c r="N14" s="12"/>
    </row>
    <row r="15" spans="1:14" x14ac:dyDescent="0.3">
      <c r="F15" s="4"/>
      <c r="G15" s="12"/>
      <c r="H15" s="12"/>
      <c r="I15" s="12"/>
      <c r="J15" s="12"/>
      <c r="K15" s="12"/>
      <c r="L15" s="12"/>
      <c r="M15" s="12"/>
      <c r="N15" s="12"/>
    </row>
    <row r="16" spans="1:14" x14ac:dyDescent="0.3">
      <c r="A16" s="13" t="s">
        <v>22</v>
      </c>
      <c r="B16" s="11"/>
      <c r="C16" s="11"/>
      <c r="D16" s="11"/>
      <c r="E16" t="s">
        <v>21</v>
      </c>
      <c r="F16" s="4"/>
    </row>
    <row r="17" spans="1:12" x14ac:dyDescent="0.3">
      <c r="A17" s="149"/>
      <c r="B17" s="149"/>
      <c r="C17" s="149"/>
      <c r="D17" s="149"/>
      <c r="E17" s="4"/>
      <c r="F17" s="4"/>
      <c r="G17" s="4"/>
      <c r="H17" s="4"/>
      <c r="I17" s="4"/>
      <c r="J17" s="4"/>
      <c r="K17" s="4"/>
      <c r="L17" s="4"/>
    </row>
    <row r="18" spans="1:12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4" x14ac:dyDescent="0.4">
      <c r="A19" s="150" t="s">
        <v>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</row>
    <row r="20" spans="1:12" ht="18.600000000000001" x14ac:dyDescent="0.3">
      <c r="A20" s="148" t="s">
        <v>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x14ac:dyDescent="0.3">
      <c r="A21" s="4"/>
      <c r="B21" s="4"/>
      <c r="C21" s="4"/>
      <c r="D21" s="4"/>
      <c r="E21" s="5"/>
      <c r="F21" s="4"/>
      <c r="G21" s="4"/>
      <c r="H21" s="4"/>
      <c r="I21" s="4"/>
      <c r="J21" s="4"/>
      <c r="K21" s="4"/>
      <c r="L21" s="4"/>
    </row>
    <row r="22" spans="1:12" ht="16.8" x14ac:dyDescent="0.3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</row>
    <row r="23" spans="1:12" x14ac:dyDescent="0.3">
      <c r="A23" s="132" t="s">
        <v>7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12" ht="16.2" x14ac:dyDescent="0.35">
      <c r="B24" s="14"/>
      <c r="C24" s="14"/>
      <c r="D24" s="133"/>
      <c r="E24" s="133"/>
      <c r="F24" s="133"/>
      <c r="G24" s="133"/>
      <c r="H24" s="133"/>
      <c r="I24" s="133"/>
      <c r="J24" s="14"/>
      <c r="K24" s="14"/>
      <c r="L24" s="14"/>
    </row>
    <row r="25" spans="1:12" x14ac:dyDescent="0.3">
      <c r="A25" s="132" t="s">
        <v>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</row>
    <row r="26" spans="1:12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7.399999999999999" x14ac:dyDescent="0.3">
      <c r="A27" s="134" t="s">
        <v>23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</row>
    <row r="28" spans="1:12" x14ac:dyDescent="0.3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1:12" ht="18.600000000000001" x14ac:dyDescent="0.3">
      <c r="A29" s="135" t="s">
        <v>24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</row>
    <row r="30" spans="1:12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6" x14ac:dyDescent="0.3">
      <c r="A32" s="144" t="s">
        <v>28</v>
      </c>
      <c r="B32" s="144"/>
      <c r="C32" s="144"/>
      <c r="D32" s="144"/>
      <c r="E32" s="144"/>
      <c r="F32" s="144"/>
      <c r="H32" s="140" t="s">
        <v>25</v>
      </c>
      <c r="I32" s="154"/>
      <c r="J32" s="136"/>
      <c r="K32" s="137"/>
      <c r="L32" s="138"/>
    </row>
    <row r="33" spans="1:13" x14ac:dyDescent="0.3">
      <c r="A33" s="4"/>
      <c r="B33" s="147" t="s">
        <v>9</v>
      </c>
      <c r="C33" s="147"/>
      <c r="D33" s="147"/>
      <c r="E33" s="147"/>
      <c r="F33" s="4"/>
      <c r="G33" s="4"/>
      <c r="H33" s="4"/>
      <c r="I33" s="4"/>
      <c r="J33" s="4"/>
      <c r="K33" s="4"/>
      <c r="L33" s="4"/>
    </row>
    <row r="34" spans="1:13" ht="15.6" x14ac:dyDescent="0.3">
      <c r="A34" s="4"/>
      <c r="B34" s="4"/>
      <c r="C34" s="4"/>
      <c r="D34" s="4"/>
      <c r="E34" s="4"/>
      <c r="F34" s="4"/>
      <c r="H34" s="140" t="s">
        <v>26</v>
      </c>
      <c r="I34" s="146"/>
      <c r="J34" s="128">
        <v>33701000</v>
      </c>
      <c r="K34" s="129"/>
      <c r="L34" s="130"/>
    </row>
    <row r="35" spans="1:13" ht="25.5" customHeight="1" x14ac:dyDescent="0.3">
      <c r="A35" s="144" t="s">
        <v>10</v>
      </c>
      <c r="B35" s="144"/>
      <c r="C35" s="144"/>
      <c r="D35" s="144"/>
      <c r="E35" s="144"/>
      <c r="F35" s="144"/>
      <c r="G35" s="4"/>
    </row>
    <row r="36" spans="1:13" ht="15.6" x14ac:dyDescent="0.3">
      <c r="A36" s="139" t="s">
        <v>11</v>
      </c>
      <c r="B36" s="139"/>
      <c r="C36" s="139"/>
      <c r="D36" s="139"/>
      <c r="E36" s="139"/>
      <c r="F36" s="139"/>
      <c r="H36" s="140" t="s">
        <v>29</v>
      </c>
      <c r="I36" s="140"/>
      <c r="J36" s="141">
        <v>909</v>
      </c>
      <c r="K36" s="142"/>
      <c r="L36" s="143"/>
    </row>
    <row r="37" spans="1:13" ht="15.6" x14ac:dyDescent="0.3">
      <c r="A37" s="4"/>
      <c r="B37" s="4"/>
      <c r="C37" s="4"/>
      <c r="D37" s="4"/>
      <c r="E37" s="4"/>
      <c r="F37" s="4"/>
      <c r="G37" s="4"/>
      <c r="H37" s="17"/>
      <c r="I37" s="17"/>
      <c r="J37" s="12"/>
      <c r="K37" s="15"/>
      <c r="L37" s="15"/>
    </row>
    <row r="38" spans="1:13" ht="15" customHeight="1" x14ac:dyDescent="0.3">
      <c r="A38" s="144" t="s">
        <v>10</v>
      </c>
      <c r="B38" s="144"/>
      <c r="C38" s="144"/>
      <c r="D38" s="144"/>
      <c r="E38" s="144"/>
      <c r="F38" s="144"/>
      <c r="H38" s="163" t="s">
        <v>30</v>
      </c>
      <c r="I38" s="164"/>
      <c r="J38" s="141"/>
      <c r="K38" s="142"/>
      <c r="L38" s="143"/>
      <c r="M38" s="12"/>
    </row>
    <row r="39" spans="1:13" ht="15" customHeight="1" x14ac:dyDescent="0.3">
      <c r="A39" s="139" t="s">
        <v>12</v>
      </c>
      <c r="B39" s="139"/>
      <c r="C39" s="139"/>
      <c r="D39" s="139"/>
      <c r="E39" s="139"/>
      <c r="F39" s="139"/>
      <c r="G39" s="4"/>
      <c r="H39" s="18"/>
      <c r="I39" s="19"/>
      <c r="J39" s="15"/>
      <c r="K39" s="15"/>
      <c r="L39" s="15"/>
      <c r="M39" s="12"/>
    </row>
    <row r="40" spans="1:13" ht="15.6" x14ac:dyDescent="0.3">
      <c r="A40" s="149"/>
      <c r="B40" s="149"/>
      <c r="C40" s="149"/>
      <c r="D40" s="149"/>
      <c r="E40" s="4"/>
      <c r="F40" s="4"/>
      <c r="G40" s="152"/>
      <c r="H40" s="153"/>
      <c r="I40" s="1"/>
      <c r="J40" s="127"/>
      <c r="K40" s="127"/>
      <c r="L40" s="127"/>
    </row>
    <row r="42" spans="1:13" ht="15.6" x14ac:dyDescent="0.3">
      <c r="A42" s="149" t="s">
        <v>13</v>
      </c>
      <c r="B42" s="149"/>
      <c r="C42" s="149"/>
      <c r="D42" s="149"/>
      <c r="H42" s="140" t="s">
        <v>27</v>
      </c>
      <c r="I42" s="146"/>
      <c r="J42" s="155">
        <v>383</v>
      </c>
      <c r="K42" s="156"/>
      <c r="L42" s="157"/>
    </row>
  </sheetData>
  <mergeCells count="44">
    <mergeCell ref="J42:L42"/>
    <mergeCell ref="A35:F35"/>
    <mergeCell ref="A2:E2"/>
    <mergeCell ref="A3:E3"/>
    <mergeCell ref="G3:L3"/>
    <mergeCell ref="G4:L4"/>
    <mergeCell ref="A10:E10"/>
    <mergeCell ref="H5:I5"/>
    <mergeCell ref="K5:L5"/>
    <mergeCell ref="D4:E4"/>
    <mergeCell ref="A5:B5"/>
    <mergeCell ref="D5:E5"/>
    <mergeCell ref="H38:I38"/>
    <mergeCell ref="J38:L38"/>
    <mergeCell ref="A11:E11"/>
    <mergeCell ref="A42:D42"/>
    <mergeCell ref="H42:I42"/>
    <mergeCell ref="D14:E14"/>
    <mergeCell ref="G40:H40"/>
    <mergeCell ref="A32:F32"/>
    <mergeCell ref="H32:I32"/>
    <mergeCell ref="A39:F39"/>
    <mergeCell ref="A40:D40"/>
    <mergeCell ref="D13:E13"/>
    <mergeCell ref="A14:B14"/>
    <mergeCell ref="H34:I34"/>
    <mergeCell ref="B33:E33"/>
    <mergeCell ref="A20:L20"/>
    <mergeCell ref="A17:D17"/>
    <mergeCell ref="A19:L19"/>
    <mergeCell ref="J40:L40"/>
    <mergeCell ref="J34:L34"/>
    <mergeCell ref="A22:L22"/>
    <mergeCell ref="A23:L23"/>
    <mergeCell ref="D24:I24"/>
    <mergeCell ref="A25:L25"/>
    <mergeCell ref="A27:L27"/>
    <mergeCell ref="A28:L28"/>
    <mergeCell ref="A29:L29"/>
    <mergeCell ref="J32:L32"/>
    <mergeCell ref="A36:F36"/>
    <mergeCell ref="H36:I36"/>
    <mergeCell ref="J36:L36"/>
    <mergeCell ref="A38:F3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94"/>
  <sheetViews>
    <sheetView tabSelected="1" topLeftCell="A281" workbookViewId="0">
      <selection activeCell="BY291" sqref="BY291"/>
    </sheetView>
  </sheetViews>
  <sheetFormatPr defaultColWidth="9.109375" defaultRowHeight="14.4" x14ac:dyDescent="0.3"/>
  <cols>
    <col min="1" max="1" width="2.33203125" style="101" customWidth="1"/>
    <col min="2" max="2" width="2" style="101" customWidth="1"/>
    <col min="3" max="4" width="2.109375" style="101" customWidth="1"/>
    <col min="5" max="5" width="2.44140625" style="101" customWidth="1"/>
    <col min="6" max="6" width="2.5546875" style="101" customWidth="1"/>
    <col min="7" max="7" width="2.33203125" style="101" customWidth="1"/>
    <col min="8" max="8" width="2.44140625" style="101" customWidth="1"/>
    <col min="9" max="9" width="2.33203125" style="101" customWidth="1"/>
    <col min="10" max="11" width="2.109375" style="101" customWidth="1"/>
    <col min="12" max="12" width="1.6640625" style="101" customWidth="1"/>
    <col min="13" max="13" width="1.5546875" style="101" customWidth="1"/>
    <col min="14" max="14" width="2" style="101" customWidth="1"/>
    <col min="15" max="16" width="1.44140625" style="101" customWidth="1"/>
    <col min="17" max="17" width="3.33203125" style="101" customWidth="1"/>
    <col min="18" max="19" width="1.6640625" style="101" customWidth="1"/>
    <col min="20" max="20" width="2.5546875" style="101" customWidth="1"/>
    <col min="21" max="21" width="1.88671875" style="101" customWidth="1"/>
    <col min="22" max="22" width="2" style="101" customWidth="1"/>
    <col min="23" max="24" width="2.109375" style="101" customWidth="1"/>
    <col min="25" max="25" width="1.88671875" style="101" customWidth="1"/>
    <col min="26" max="26" width="1.5546875" style="101" customWidth="1"/>
    <col min="27" max="27" width="1.88671875" style="101" customWidth="1"/>
    <col min="28" max="28" width="2.109375" style="101" customWidth="1"/>
    <col min="29" max="29" width="2" style="101" customWidth="1"/>
    <col min="30" max="30" width="1.88671875" style="101" customWidth="1"/>
    <col min="31" max="31" width="2.109375" style="101" customWidth="1"/>
    <col min="32" max="32" width="2" style="101" customWidth="1"/>
    <col min="33" max="34" width="2.33203125" style="101" customWidth="1"/>
    <col min="35" max="35" width="1.88671875" style="101" customWidth="1"/>
    <col min="36" max="36" width="1.5546875" style="101" customWidth="1"/>
    <col min="37" max="37" width="1.6640625" style="101" customWidth="1"/>
    <col min="38" max="38" width="2.6640625" style="101" customWidth="1"/>
    <col min="39" max="39" width="2" style="101" customWidth="1"/>
    <col min="40" max="40" width="2.109375" style="101" customWidth="1"/>
    <col min="41" max="41" width="1.88671875" style="101" customWidth="1"/>
    <col min="42" max="42" width="2.44140625" style="101" customWidth="1"/>
    <col min="43" max="43" width="1.88671875" style="101" customWidth="1"/>
    <col min="44" max="44" width="1.5546875" style="101" customWidth="1"/>
    <col min="45" max="46" width="2.44140625" style="101" customWidth="1"/>
    <col min="47" max="47" width="2.109375" style="101" customWidth="1"/>
    <col min="48" max="48" width="2.33203125" style="101" customWidth="1"/>
    <col min="49" max="49" width="2.109375" style="101" customWidth="1"/>
    <col min="50" max="51" width="2" style="101" customWidth="1"/>
    <col min="52" max="52" width="1.88671875" style="101" customWidth="1"/>
    <col min="53" max="53" width="2.109375" style="101" customWidth="1"/>
    <col min="54" max="54" width="2.33203125" style="101" customWidth="1"/>
    <col min="55" max="55" width="1.88671875" style="101" customWidth="1"/>
    <col min="56" max="56" width="2" style="101" customWidth="1"/>
    <col min="57" max="57" width="1.5546875" style="101" customWidth="1"/>
    <col min="58" max="58" width="2" style="101" customWidth="1"/>
    <col min="59" max="59" width="1.6640625" style="101" customWidth="1"/>
    <col min="60" max="60" width="1.44140625" style="101" customWidth="1"/>
    <col min="61" max="61" width="2" style="101" customWidth="1"/>
    <col min="62" max="62" width="1.33203125" style="101" customWidth="1"/>
    <col min="63" max="63" width="2.109375" style="101" customWidth="1"/>
    <col min="64" max="64" width="2" style="101" customWidth="1"/>
    <col min="65" max="65" width="2.33203125" style="101" customWidth="1"/>
    <col min="66" max="66" width="1.6640625" style="101" customWidth="1"/>
    <col min="67" max="67" width="2.109375" style="101" customWidth="1"/>
    <col min="68" max="68" width="2.44140625" style="101" customWidth="1"/>
    <col min="69" max="69" width="1.6640625" style="101" customWidth="1"/>
    <col min="70" max="70" width="2" style="101" customWidth="1"/>
    <col min="71" max="71" width="1.88671875" style="101" customWidth="1"/>
    <col min="72" max="73" width="2.109375" style="101" customWidth="1"/>
    <col min="74" max="74" width="2" style="101" customWidth="1"/>
    <col min="75" max="76" width="1.5546875" style="101" customWidth="1"/>
    <col min="77" max="16384" width="9.109375" style="101"/>
  </cols>
  <sheetData>
    <row r="1" spans="1:77" ht="23.4" x14ac:dyDescent="0.4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</row>
    <row r="2" spans="1:77" ht="23.4" x14ac:dyDescent="0.4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3"/>
      <c r="AZ2" s="93"/>
      <c r="BA2" s="93"/>
      <c r="BB2" s="93"/>
      <c r="BC2" s="93"/>
      <c r="BD2" s="93" t="s">
        <v>208</v>
      </c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</row>
    <row r="3" spans="1:77" ht="23.4" x14ac:dyDescent="0.4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  <c r="AZ3" s="93"/>
      <c r="BA3" s="93"/>
      <c r="BB3" s="93"/>
      <c r="BC3" s="93"/>
      <c r="BD3" s="93" t="s">
        <v>154</v>
      </c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</row>
    <row r="4" spans="1:77" ht="23.4" x14ac:dyDescent="0.4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93"/>
      <c r="BA4" s="93"/>
      <c r="BB4" s="93"/>
      <c r="BC4" s="93"/>
      <c r="BD4" s="93" t="s">
        <v>155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</row>
    <row r="5" spans="1:77" ht="23.4" x14ac:dyDescent="0.4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3"/>
      <c r="AZ5" s="93"/>
      <c r="BA5" s="93"/>
      <c r="BB5" s="93"/>
      <c r="BC5" s="93"/>
      <c r="BD5" s="93" t="s">
        <v>209</v>
      </c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</row>
    <row r="6" spans="1:77" ht="23.4" x14ac:dyDescent="0.4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3"/>
      <c r="AZ6" s="93"/>
      <c r="BA6" s="93"/>
      <c r="BB6" s="93"/>
      <c r="BC6" s="93"/>
      <c r="BD6" s="93" t="s">
        <v>210</v>
      </c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</row>
    <row r="7" spans="1:77" ht="23.4" x14ac:dyDescent="0.4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3"/>
      <c r="AZ7" s="93"/>
      <c r="BA7" s="93"/>
      <c r="BB7" s="93"/>
      <c r="BC7" s="93"/>
      <c r="BD7" s="93" t="s">
        <v>211</v>
      </c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</row>
    <row r="8" spans="1:77" ht="23.4" x14ac:dyDescent="0.4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3"/>
      <c r="AZ8" s="93"/>
      <c r="BA8" s="93"/>
      <c r="BB8" s="93"/>
      <c r="BC8" s="93"/>
      <c r="BD8" s="93" t="s">
        <v>212</v>
      </c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</row>
    <row r="9" spans="1:77" ht="23.4" x14ac:dyDescent="0.4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3"/>
      <c r="AZ9" s="93"/>
      <c r="BA9" s="93"/>
      <c r="BB9" s="93"/>
      <c r="BC9" s="93"/>
      <c r="BD9" s="93" t="s">
        <v>213</v>
      </c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</row>
    <row r="10" spans="1:77" ht="23.4" x14ac:dyDescent="0.4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</row>
    <row r="11" spans="1:77" ht="23.4" x14ac:dyDescent="0.45">
      <c r="A11" s="92"/>
      <c r="B11" s="92"/>
      <c r="C11" s="92"/>
      <c r="D11" s="92"/>
      <c r="E11" s="92"/>
      <c r="F11" s="92"/>
      <c r="G11" s="94" t="s">
        <v>214</v>
      </c>
      <c r="H11" s="92"/>
      <c r="I11" s="94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</row>
    <row r="12" spans="1:77" ht="23.4" x14ac:dyDescent="0.4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4" t="s">
        <v>215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</row>
    <row r="13" spans="1:77" ht="23.4" x14ac:dyDescent="0.4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</row>
    <row r="14" spans="1:77" ht="23.4" x14ac:dyDescent="0.45">
      <c r="A14" s="288" t="s">
        <v>216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16">
        <v>111</v>
      </c>
      <c r="V14" s="216"/>
      <c r="W14" s="216"/>
      <c r="X14" s="216"/>
      <c r="Y14" s="216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</row>
    <row r="15" spans="1:77" ht="23.4" x14ac:dyDescent="0.4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</row>
    <row r="16" spans="1:77" ht="22.8" x14ac:dyDescent="0.4">
      <c r="A16" s="123" t="s">
        <v>342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4" t="s">
        <v>475</v>
      </c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</row>
    <row r="17" spans="1:75" ht="23.4" x14ac:dyDescent="0.45">
      <c r="A17" s="9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</row>
    <row r="18" spans="1:75" ht="23.4" x14ac:dyDescent="0.45">
      <c r="A18" s="9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</row>
    <row r="19" spans="1:75" ht="23.4" x14ac:dyDescent="0.45">
      <c r="A19" s="9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4" t="s">
        <v>218</v>
      </c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</row>
    <row r="20" spans="1:75" ht="23.4" x14ac:dyDescent="0.45">
      <c r="A20" s="9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4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</row>
    <row r="21" spans="1:75" ht="49.95" customHeight="1" x14ac:dyDescent="0.3">
      <c r="A21" s="193" t="s">
        <v>219</v>
      </c>
      <c r="B21" s="193"/>
      <c r="C21" s="193"/>
      <c r="D21" s="280" t="s">
        <v>220</v>
      </c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 t="s">
        <v>221</v>
      </c>
      <c r="S21" s="280"/>
      <c r="T21" s="280"/>
      <c r="U21" s="280"/>
      <c r="V21" s="280"/>
      <c r="W21" s="280"/>
      <c r="X21" s="280"/>
      <c r="Y21" s="280"/>
      <c r="Z21" s="280"/>
      <c r="AA21" s="280"/>
      <c r="AB21" s="517" t="s">
        <v>69</v>
      </c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9"/>
      <c r="BN21" s="520" t="s">
        <v>222</v>
      </c>
      <c r="BO21" s="521"/>
      <c r="BP21" s="521"/>
      <c r="BQ21" s="521"/>
      <c r="BR21" s="521"/>
      <c r="BS21" s="521"/>
      <c r="BT21" s="521"/>
      <c r="BU21" s="521"/>
      <c r="BV21" s="521"/>
      <c r="BW21" s="522"/>
    </row>
    <row r="22" spans="1:75" ht="17.399999999999999" x14ac:dyDescent="0.3">
      <c r="A22" s="193"/>
      <c r="B22" s="193"/>
      <c r="C22" s="193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 t="s">
        <v>223</v>
      </c>
      <c r="AC22" s="280"/>
      <c r="AD22" s="280"/>
      <c r="AE22" s="280"/>
      <c r="AF22" s="280"/>
      <c r="AG22" s="280"/>
      <c r="AH22" s="280"/>
      <c r="AI22" s="280"/>
      <c r="AJ22" s="280"/>
      <c r="AK22" s="280" t="s">
        <v>35</v>
      </c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523"/>
      <c r="BO22" s="524"/>
      <c r="BP22" s="524"/>
      <c r="BQ22" s="524"/>
      <c r="BR22" s="524"/>
      <c r="BS22" s="524"/>
      <c r="BT22" s="524"/>
      <c r="BU22" s="524"/>
      <c r="BV22" s="524"/>
      <c r="BW22" s="525"/>
    </row>
    <row r="23" spans="1:75" ht="60" customHeight="1" x14ac:dyDescent="0.3">
      <c r="A23" s="193"/>
      <c r="B23" s="193"/>
      <c r="C23" s="193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 t="s">
        <v>224</v>
      </c>
      <c r="AL23" s="280"/>
      <c r="AM23" s="280"/>
      <c r="AN23" s="280"/>
      <c r="AO23" s="280"/>
      <c r="AP23" s="280"/>
      <c r="AQ23" s="280"/>
      <c r="AR23" s="280"/>
      <c r="AS23" s="280"/>
      <c r="AT23" s="280" t="s">
        <v>74</v>
      </c>
      <c r="AU23" s="280"/>
      <c r="AV23" s="280"/>
      <c r="AW23" s="280"/>
      <c r="AX23" s="280"/>
      <c r="AY23" s="280"/>
      <c r="AZ23" s="280"/>
      <c r="BA23" s="280"/>
      <c r="BB23" s="280"/>
      <c r="BC23" s="280"/>
      <c r="BD23" s="280" t="s">
        <v>75</v>
      </c>
      <c r="BE23" s="280"/>
      <c r="BF23" s="280"/>
      <c r="BG23" s="280"/>
      <c r="BH23" s="280"/>
      <c r="BI23" s="280"/>
      <c r="BJ23" s="280"/>
      <c r="BK23" s="280"/>
      <c r="BL23" s="280"/>
      <c r="BM23" s="280"/>
      <c r="BN23" s="526"/>
      <c r="BO23" s="527"/>
      <c r="BP23" s="527"/>
      <c r="BQ23" s="527"/>
      <c r="BR23" s="527"/>
      <c r="BS23" s="527"/>
      <c r="BT23" s="527"/>
      <c r="BU23" s="527"/>
      <c r="BV23" s="527"/>
      <c r="BW23" s="528"/>
    </row>
    <row r="24" spans="1:75" ht="18" customHeight="1" x14ac:dyDescent="0.4">
      <c r="A24" s="193">
        <v>1</v>
      </c>
      <c r="B24" s="193"/>
      <c r="C24" s="193"/>
      <c r="D24" s="192">
        <v>2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>
        <v>3</v>
      </c>
      <c r="S24" s="192"/>
      <c r="T24" s="192"/>
      <c r="U24" s="192"/>
      <c r="V24" s="192"/>
      <c r="W24" s="192"/>
      <c r="X24" s="192"/>
      <c r="Y24" s="192"/>
      <c r="Z24" s="192"/>
      <c r="AA24" s="192"/>
      <c r="AB24" s="192">
        <v>4</v>
      </c>
      <c r="AC24" s="192"/>
      <c r="AD24" s="192"/>
      <c r="AE24" s="192"/>
      <c r="AF24" s="192"/>
      <c r="AG24" s="192"/>
      <c r="AH24" s="192"/>
      <c r="AI24" s="192"/>
      <c r="AJ24" s="192"/>
      <c r="AK24" s="192">
        <v>5</v>
      </c>
      <c r="AL24" s="192"/>
      <c r="AM24" s="192"/>
      <c r="AN24" s="192"/>
      <c r="AO24" s="192"/>
      <c r="AP24" s="192"/>
      <c r="AQ24" s="192"/>
      <c r="AR24" s="192"/>
      <c r="AS24" s="192"/>
      <c r="AT24" s="192">
        <v>6</v>
      </c>
      <c r="AU24" s="192"/>
      <c r="AV24" s="192"/>
      <c r="AW24" s="192"/>
      <c r="AX24" s="192"/>
      <c r="AY24" s="192"/>
      <c r="AZ24" s="192"/>
      <c r="BA24" s="192"/>
      <c r="BB24" s="192"/>
      <c r="BC24" s="192"/>
      <c r="BD24" s="192">
        <v>7</v>
      </c>
      <c r="BE24" s="192"/>
      <c r="BF24" s="192"/>
      <c r="BG24" s="192"/>
      <c r="BH24" s="192"/>
      <c r="BI24" s="192"/>
      <c r="BJ24" s="192"/>
      <c r="BK24" s="192"/>
      <c r="BL24" s="192"/>
      <c r="BM24" s="192"/>
      <c r="BN24" s="192">
        <v>8</v>
      </c>
      <c r="BO24" s="192"/>
      <c r="BP24" s="192"/>
      <c r="BQ24" s="192"/>
      <c r="BR24" s="192"/>
      <c r="BS24" s="192"/>
      <c r="BT24" s="192"/>
      <c r="BU24" s="192"/>
      <c r="BV24" s="192"/>
      <c r="BW24" s="192"/>
    </row>
    <row r="25" spans="1:75" ht="23.4" x14ac:dyDescent="0.45">
      <c r="A25" s="193"/>
      <c r="B25" s="193"/>
      <c r="C25" s="193"/>
      <c r="D25" s="234" t="s">
        <v>205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6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</row>
    <row r="26" spans="1:75" ht="23.4" x14ac:dyDescent="0.45">
      <c r="A26" s="193"/>
      <c r="B26" s="193"/>
      <c r="C26" s="193"/>
      <c r="D26" s="233" t="s">
        <v>225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</row>
    <row r="27" spans="1:75" ht="23.4" x14ac:dyDescent="0.45">
      <c r="A27" s="193"/>
      <c r="B27" s="193"/>
      <c r="C27" s="193"/>
      <c r="D27" s="233" t="s">
        <v>226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</row>
    <row r="28" spans="1:75" ht="23.4" x14ac:dyDescent="0.45">
      <c r="A28" s="193"/>
      <c r="B28" s="193"/>
      <c r="C28" s="193"/>
      <c r="D28" s="233" t="s">
        <v>227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</row>
    <row r="29" spans="1:75" ht="48.6" customHeight="1" x14ac:dyDescent="0.4">
      <c r="A29" s="193"/>
      <c r="B29" s="193"/>
      <c r="C29" s="193"/>
      <c r="D29" s="233" t="s">
        <v>228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15">
        <v>1.5</v>
      </c>
      <c r="S29" s="215"/>
      <c r="T29" s="215"/>
      <c r="U29" s="215"/>
      <c r="V29" s="215"/>
      <c r="W29" s="215"/>
      <c r="X29" s="215"/>
      <c r="Y29" s="215"/>
      <c r="Z29" s="215"/>
      <c r="AA29" s="215"/>
      <c r="AB29" s="215">
        <v>275.36</v>
      </c>
      <c r="AC29" s="215"/>
      <c r="AD29" s="215"/>
      <c r="AE29" s="215"/>
      <c r="AF29" s="215"/>
      <c r="AG29" s="215"/>
      <c r="AH29" s="215"/>
      <c r="AI29" s="215"/>
      <c r="AJ29" s="215"/>
      <c r="AK29" s="215">
        <v>0</v>
      </c>
      <c r="AL29" s="215"/>
      <c r="AM29" s="215"/>
      <c r="AN29" s="215"/>
      <c r="AO29" s="215"/>
      <c r="AP29" s="215"/>
      <c r="AQ29" s="215"/>
      <c r="AR29" s="215"/>
      <c r="AS29" s="215"/>
      <c r="AT29" s="215">
        <v>0</v>
      </c>
      <c r="AU29" s="215"/>
      <c r="AV29" s="215"/>
      <c r="AW29" s="215"/>
      <c r="AX29" s="215"/>
      <c r="AY29" s="215"/>
      <c r="AZ29" s="215"/>
      <c r="BA29" s="215"/>
      <c r="BB29" s="215"/>
      <c r="BC29" s="215"/>
      <c r="BD29" s="215">
        <v>275.36</v>
      </c>
      <c r="BE29" s="215"/>
      <c r="BF29" s="215"/>
      <c r="BG29" s="215"/>
      <c r="BH29" s="215"/>
      <c r="BI29" s="215"/>
      <c r="BJ29" s="215"/>
      <c r="BK29" s="215"/>
      <c r="BL29" s="215"/>
      <c r="BM29" s="215"/>
      <c r="BN29" s="213">
        <v>4956.5200000000004</v>
      </c>
      <c r="BO29" s="213"/>
      <c r="BP29" s="213"/>
      <c r="BQ29" s="213"/>
      <c r="BR29" s="213"/>
      <c r="BS29" s="213"/>
      <c r="BT29" s="213"/>
      <c r="BU29" s="213"/>
      <c r="BV29" s="213"/>
      <c r="BW29" s="213"/>
    </row>
    <row r="30" spans="1:75" ht="90" customHeight="1" x14ac:dyDescent="0.4">
      <c r="A30" s="193"/>
      <c r="B30" s="193"/>
      <c r="C30" s="193"/>
      <c r="D30" s="233" t="s">
        <v>229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</row>
    <row r="31" spans="1:75" ht="22.8" x14ac:dyDescent="0.4">
      <c r="A31" s="193"/>
      <c r="B31" s="193"/>
      <c r="C31" s="193"/>
      <c r="D31" s="233" t="s">
        <v>71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15" t="s">
        <v>39</v>
      </c>
      <c r="S31" s="215"/>
      <c r="T31" s="215"/>
      <c r="U31" s="215"/>
      <c r="V31" s="215"/>
      <c r="W31" s="215"/>
      <c r="X31" s="215"/>
      <c r="Y31" s="215"/>
      <c r="Z31" s="215"/>
      <c r="AA31" s="215"/>
      <c r="AB31" s="215" t="s">
        <v>39</v>
      </c>
      <c r="AC31" s="215"/>
      <c r="AD31" s="215"/>
      <c r="AE31" s="215"/>
      <c r="AF31" s="215"/>
      <c r="AG31" s="215"/>
      <c r="AH31" s="215"/>
      <c r="AI31" s="215"/>
      <c r="AJ31" s="215"/>
      <c r="AK31" s="215" t="s">
        <v>39</v>
      </c>
      <c r="AL31" s="215"/>
      <c r="AM31" s="215"/>
      <c r="AN31" s="215"/>
      <c r="AO31" s="215"/>
      <c r="AP31" s="215"/>
      <c r="AQ31" s="215"/>
      <c r="AR31" s="215"/>
      <c r="AS31" s="215"/>
      <c r="AT31" s="215" t="s">
        <v>39</v>
      </c>
      <c r="AU31" s="215"/>
      <c r="AV31" s="215"/>
      <c r="AW31" s="215"/>
      <c r="AX31" s="215"/>
      <c r="AY31" s="215"/>
      <c r="AZ31" s="215"/>
      <c r="BA31" s="215"/>
      <c r="BB31" s="215"/>
      <c r="BC31" s="215"/>
      <c r="BD31" s="215" t="s">
        <v>39</v>
      </c>
      <c r="BE31" s="215"/>
      <c r="BF31" s="215"/>
      <c r="BG31" s="215"/>
      <c r="BH31" s="215"/>
      <c r="BI31" s="215"/>
      <c r="BJ31" s="215"/>
      <c r="BK31" s="215"/>
      <c r="BL31" s="215"/>
      <c r="BM31" s="215"/>
      <c r="BN31" s="215">
        <v>743.48</v>
      </c>
      <c r="BO31" s="215"/>
      <c r="BP31" s="215"/>
      <c r="BQ31" s="215"/>
      <c r="BR31" s="215"/>
      <c r="BS31" s="215"/>
      <c r="BT31" s="215"/>
      <c r="BU31" s="215"/>
      <c r="BV31" s="215"/>
      <c r="BW31" s="215"/>
    </row>
    <row r="32" spans="1:75" ht="22.8" x14ac:dyDescent="0.4">
      <c r="A32" s="193"/>
      <c r="B32" s="193"/>
      <c r="C32" s="193"/>
      <c r="D32" s="233" t="s">
        <v>230</v>
      </c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15" t="s">
        <v>39</v>
      </c>
      <c r="S32" s="215"/>
      <c r="T32" s="215"/>
      <c r="U32" s="215"/>
      <c r="V32" s="215"/>
      <c r="W32" s="215"/>
      <c r="X32" s="215"/>
      <c r="Y32" s="215"/>
      <c r="Z32" s="215"/>
      <c r="AA32" s="215"/>
      <c r="AB32" s="215">
        <v>0</v>
      </c>
      <c r="AC32" s="215"/>
      <c r="AD32" s="215"/>
      <c r="AE32" s="215"/>
      <c r="AF32" s="215"/>
      <c r="AG32" s="215"/>
      <c r="AH32" s="215"/>
      <c r="AI32" s="215"/>
      <c r="AJ32" s="215"/>
      <c r="AK32" s="215">
        <v>0</v>
      </c>
      <c r="AL32" s="215"/>
      <c r="AM32" s="215"/>
      <c r="AN32" s="215"/>
      <c r="AO32" s="215"/>
      <c r="AP32" s="215"/>
      <c r="AQ32" s="215"/>
      <c r="AR32" s="215"/>
      <c r="AS32" s="215"/>
      <c r="AT32" s="215">
        <v>0</v>
      </c>
      <c r="AU32" s="215"/>
      <c r="AV32" s="215"/>
      <c r="AW32" s="215"/>
      <c r="AX32" s="215"/>
      <c r="AY32" s="215"/>
      <c r="AZ32" s="215"/>
      <c r="BA32" s="215"/>
      <c r="BB32" s="215"/>
      <c r="BC32" s="215"/>
      <c r="BD32" s="215">
        <v>0</v>
      </c>
      <c r="BE32" s="215"/>
      <c r="BF32" s="215"/>
      <c r="BG32" s="215"/>
      <c r="BH32" s="215"/>
      <c r="BI32" s="215"/>
      <c r="BJ32" s="215"/>
      <c r="BK32" s="215"/>
      <c r="BL32" s="215"/>
      <c r="BM32" s="215"/>
      <c r="BN32" s="215">
        <v>0</v>
      </c>
      <c r="BO32" s="215"/>
      <c r="BP32" s="215"/>
      <c r="BQ32" s="215"/>
      <c r="BR32" s="215"/>
      <c r="BS32" s="215"/>
      <c r="BT32" s="215"/>
      <c r="BU32" s="215"/>
      <c r="BV32" s="215"/>
      <c r="BW32" s="215"/>
    </row>
    <row r="33" spans="1:76" ht="22.8" x14ac:dyDescent="0.4">
      <c r="A33" s="193"/>
      <c r="B33" s="193"/>
      <c r="C33" s="193"/>
      <c r="D33" s="254" t="s">
        <v>231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6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192" t="s">
        <v>39</v>
      </c>
      <c r="AC33" s="192"/>
      <c r="AD33" s="192"/>
      <c r="AE33" s="192"/>
      <c r="AF33" s="192"/>
      <c r="AG33" s="192"/>
      <c r="AH33" s="192"/>
      <c r="AI33" s="192"/>
      <c r="AJ33" s="192"/>
      <c r="AK33" s="192" t="s">
        <v>39</v>
      </c>
      <c r="AL33" s="192"/>
      <c r="AM33" s="192"/>
      <c r="AN33" s="192"/>
      <c r="AO33" s="192"/>
      <c r="AP33" s="192"/>
      <c r="AQ33" s="192"/>
      <c r="AR33" s="192"/>
      <c r="AS33" s="192"/>
      <c r="AT33" s="192" t="s">
        <v>39</v>
      </c>
      <c r="AU33" s="192"/>
      <c r="AV33" s="192"/>
      <c r="AW33" s="192"/>
      <c r="AX33" s="192"/>
      <c r="AY33" s="192"/>
      <c r="AZ33" s="192"/>
      <c r="BA33" s="192"/>
      <c r="BB33" s="192"/>
      <c r="BC33" s="192"/>
      <c r="BD33" s="192" t="s">
        <v>39</v>
      </c>
      <c r="BE33" s="192"/>
      <c r="BF33" s="192"/>
      <c r="BG33" s="192"/>
      <c r="BH33" s="192"/>
      <c r="BI33" s="192"/>
      <c r="BJ33" s="192"/>
      <c r="BK33" s="192"/>
      <c r="BL33" s="192"/>
      <c r="BM33" s="192"/>
      <c r="BN33" s="213">
        <f>BN29+BN31</f>
        <v>5700</v>
      </c>
      <c r="BO33" s="213"/>
      <c r="BP33" s="213"/>
      <c r="BQ33" s="213"/>
      <c r="BR33" s="213"/>
      <c r="BS33" s="213"/>
      <c r="BT33" s="213"/>
      <c r="BU33" s="213"/>
      <c r="BV33" s="213"/>
      <c r="BW33" s="213"/>
    </row>
    <row r="34" spans="1:76" ht="19.8" customHeight="1" x14ac:dyDescent="0.4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8"/>
    </row>
    <row r="35" spans="1:76" ht="23.4" hidden="1" x14ac:dyDescent="0.45">
      <c r="A35" s="89"/>
      <c r="B35" s="214" t="s">
        <v>232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8"/>
    </row>
    <row r="36" spans="1:76" ht="23.4" hidden="1" x14ac:dyDescent="0.4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8"/>
    </row>
    <row r="37" spans="1:76" ht="23.4" hidden="1" x14ac:dyDescent="0.45">
      <c r="A37" s="193" t="s">
        <v>219</v>
      </c>
      <c r="B37" s="193"/>
      <c r="C37" s="193"/>
      <c r="D37" s="193" t="s">
        <v>79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 t="s">
        <v>80</v>
      </c>
      <c r="T37" s="193"/>
      <c r="U37" s="193"/>
      <c r="V37" s="193"/>
      <c r="W37" s="193"/>
      <c r="X37" s="193"/>
      <c r="Y37" s="193"/>
      <c r="Z37" s="193"/>
      <c r="AA37" s="193" t="s">
        <v>81</v>
      </c>
      <c r="AB37" s="193"/>
      <c r="AC37" s="193"/>
      <c r="AD37" s="193"/>
      <c r="AE37" s="193"/>
      <c r="AF37" s="193"/>
      <c r="AG37" s="193"/>
      <c r="AH37" s="193"/>
      <c r="AI37" s="193" t="s">
        <v>82</v>
      </c>
      <c r="AJ37" s="193"/>
      <c r="AK37" s="193"/>
      <c r="AL37" s="193"/>
      <c r="AM37" s="193"/>
      <c r="AN37" s="193"/>
      <c r="AO37" s="193"/>
      <c r="AP37" s="193"/>
      <c r="AQ37" s="193" t="s">
        <v>233</v>
      </c>
      <c r="AR37" s="193"/>
      <c r="AS37" s="193"/>
      <c r="AT37" s="193"/>
      <c r="AU37" s="193"/>
      <c r="AV37" s="193"/>
      <c r="AW37" s="193"/>
      <c r="AX37" s="193"/>
      <c r="AY37" s="193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8"/>
    </row>
    <row r="38" spans="1:76" ht="23.4" hidden="1" x14ac:dyDescent="0.45">
      <c r="A38" s="193">
        <v>1</v>
      </c>
      <c r="B38" s="193"/>
      <c r="C38" s="193"/>
      <c r="D38" s="193">
        <v>2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>
        <v>3</v>
      </c>
      <c r="T38" s="193"/>
      <c r="U38" s="193"/>
      <c r="V38" s="193"/>
      <c r="W38" s="193"/>
      <c r="X38" s="193"/>
      <c r="Y38" s="193"/>
      <c r="Z38" s="193"/>
      <c r="AA38" s="193">
        <v>4</v>
      </c>
      <c r="AB38" s="193"/>
      <c r="AC38" s="193"/>
      <c r="AD38" s="193"/>
      <c r="AE38" s="193"/>
      <c r="AF38" s="193"/>
      <c r="AG38" s="193"/>
      <c r="AH38" s="193"/>
      <c r="AI38" s="193">
        <v>5</v>
      </c>
      <c r="AJ38" s="193"/>
      <c r="AK38" s="193"/>
      <c r="AL38" s="193"/>
      <c r="AM38" s="193"/>
      <c r="AN38" s="193"/>
      <c r="AO38" s="193"/>
      <c r="AP38" s="193"/>
      <c r="AQ38" s="193">
        <v>6</v>
      </c>
      <c r="AR38" s="193"/>
      <c r="AS38" s="193"/>
      <c r="AT38" s="193"/>
      <c r="AU38" s="193"/>
      <c r="AV38" s="193"/>
      <c r="AW38" s="193"/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8"/>
    </row>
    <row r="39" spans="1:76" ht="9" hidden="1" customHeight="1" x14ac:dyDescent="0.45">
      <c r="A39" s="232">
        <v>1</v>
      </c>
      <c r="B39" s="232"/>
      <c r="C39" s="232"/>
      <c r="D39" s="261" t="s">
        <v>234</v>
      </c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3"/>
      <c r="S39" s="460" t="s">
        <v>39</v>
      </c>
      <c r="T39" s="460"/>
      <c r="U39" s="460"/>
      <c r="V39" s="460"/>
      <c r="W39" s="460"/>
      <c r="X39" s="460"/>
      <c r="Y39" s="460"/>
      <c r="Z39" s="460"/>
      <c r="AA39" s="460" t="s">
        <v>39</v>
      </c>
      <c r="AB39" s="460"/>
      <c r="AC39" s="460"/>
      <c r="AD39" s="460"/>
      <c r="AE39" s="460"/>
      <c r="AF39" s="460"/>
      <c r="AG39" s="460"/>
      <c r="AH39" s="460"/>
      <c r="AI39" s="460" t="s">
        <v>39</v>
      </c>
      <c r="AJ39" s="460"/>
      <c r="AK39" s="460"/>
      <c r="AL39" s="460"/>
      <c r="AM39" s="460"/>
      <c r="AN39" s="460"/>
      <c r="AO39" s="460"/>
      <c r="AP39" s="460"/>
      <c r="AQ39" s="531">
        <f>AQ40+AQ41+AQ42+AQ43</f>
        <v>273000</v>
      </c>
      <c r="AR39" s="531"/>
      <c r="AS39" s="531"/>
      <c r="AT39" s="531"/>
      <c r="AU39" s="531"/>
      <c r="AV39" s="531"/>
      <c r="AW39" s="531"/>
      <c r="AX39" s="531"/>
      <c r="AY39" s="531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8"/>
    </row>
    <row r="40" spans="1:76" ht="230.4" hidden="1" customHeight="1" x14ac:dyDescent="0.45">
      <c r="A40" s="232" t="s">
        <v>91</v>
      </c>
      <c r="B40" s="232"/>
      <c r="C40" s="232"/>
      <c r="D40" s="258" t="s">
        <v>345</v>
      </c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460">
        <v>100</v>
      </c>
      <c r="T40" s="460"/>
      <c r="U40" s="460"/>
      <c r="V40" s="460"/>
      <c r="W40" s="460"/>
      <c r="X40" s="460"/>
      <c r="Y40" s="460"/>
      <c r="Z40" s="460"/>
      <c r="AA40" s="460">
        <v>30</v>
      </c>
      <c r="AB40" s="460"/>
      <c r="AC40" s="460"/>
      <c r="AD40" s="460"/>
      <c r="AE40" s="460"/>
      <c r="AF40" s="460"/>
      <c r="AG40" s="460"/>
      <c r="AH40" s="460"/>
      <c r="AI40" s="460">
        <v>9</v>
      </c>
      <c r="AJ40" s="460"/>
      <c r="AK40" s="460"/>
      <c r="AL40" s="460"/>
      <c r="AM40" s="460"/>
      <c r="AN40" s="460"/>
      <c r="AO40" s="460"/>
      <c r="AP40" s="460"/>
      <c r="AQ40" s="531">
        <f>S40*AA40*AI40</f>
        <v>27000</v>
      </c>
      <c r="AR40" s="531"/>
      <c r="AS40" s="531"/>
      <c r="AT40" s="531"/>
      <c r="AU40" s="531"/>
      <c r="AV40" s="531"/>
      <c r="AW40" s="531"/>
      <c r="AX40" s="531"/>
      <c r="AY40" s="531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8"/>
    </row>
    <row r="41" spans="1:76" ht="52.2" hidden="1" customHeight="1" x14ac:dyDescent="0.45">
      <c r="A41" s="232" t="s">
        <v>93</v>
      </c>
      <c r="B41" s="232"/>
      <c r="C41" s="232"/>
      <c r="D41" s="258" t="s">
        <v>236</v>
      </c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460">
        <v>2340</v>
      </c>
      <c r="T41" s="460"/>
      <c r="U41" s="460"/>
      <c r="V41" s="460"/>
      <c r="W41" s="460"/>
      <c r="X41" s="460"/>
      <c r="Y41" s="460"/>
      <c r="Z41" s="460"/>
      <c r="AA41" s="460">
        <v>30</v>
      </c>
      <c r="AB41" s="460"/>
      <c r="AC41" s="460"/>
      <c r="AD41" s="460"/>
      <c r="AE41" s="460"/>
      <c r="AF41" s="460"/>
      <c r="AG41" s="460"/>
      <c r="AH41" s="460"/>
      <c r="AI41" s="460">
        <v>2</v>
      </c>
      <c r="AJ41" s="460"/>
      <c r="AK41" s="460"/>
      <c r="AL41" s="460"/>
      <c r="AM41" s="460"/>
      <c r="AN41" s="460"/>
      <c r="AO41" s="460"/>
      <c r="AP41" s="460"/>
      <c r="AQ41" s="531">
        <f>S41*AA41*AI41</f>
        <v>140400</v>
      </c>
      <c r="AR41" s="531"/>
      <c r="AS41" s="531"/>
      <c r="AT41" s="531"/>
      <c r="AU41" s="531"/>
      <c r="AV41" s="531"/>
      <c r="AW41" s="531"/>
      <c r="AX41" s="531"/>
      <c r="AY41" s="531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8"/>
    </row>
    <row r="42" spans="1:76" ht="96" hidden="1" customHeight="1" x14ac:dyDescent="0.45">
      <c r="A42" s="232" t="s">
        <v>95</v>
      </c>
      <c r="B42" s="232"/>
      <c r="C42" s="232"/>
      <c r="D42" s="258" t="s">
        <v>237</v>
      </c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  <c r="S42" s="460">
        <v>550</v>
      </c>
      <c r="T42" s="460"/>
      <c r="U42" s="460"/>
      <c r="V42" s="460"/>
      <c r="W42" s="460"/>
      <c r="X42" s="460"/>
      <c r="Y42" s="460"/>
      <c r="Z42" s="460"/>
      <c r="AA42" s="460">
        <v>30</v>
      </c>
      <c r="AB42" s="460"/>
      <c r="AC42" s="460"/>
      <c r="AD42" s="460"/>
      <c r="AE42" s="460"/>
      <c r="AF42" s="460"/>
      <c r="AG42" s="460"/>
      <c r="AH42" s="460"/>
      <c r="AI42" s="460">
        <v>6.4</v>
      </c>
      <c r="AJ42" s="460"/>
      <c r="AK42" s="460"/>
      <c r="AL42" s="460"/>
      <c r="AM42" s="460"/>
      <c r="AN42" s="460"/>
      <c r="AO42" s="460"/>
      <c r="AP42" s="460"/>
      <c r="AQ42" s="531">
        <f>S42*AA42*AI42</f>
        <v>105600</v>
      </c>
      <c r="AR42" s="531"/>
      <c r="AS42" s="531"/>
      <c r="AT42" s="531"/>
      <c r="AU42" s="531"/>
      <c r="AV42" s="531"/>
      <c r="AW42" s="531"/>
      <c r="AX42" s="531"/>
      <c r="AY42" s="531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8"/>
    </row>
    <row r="43" spans="1:76" ht="23.4" hidden="1" x14ac:dyDescent="0.4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531">
        <f>S43*AA43*AI43</f>
        <v>0</v>
      </c>
      <c r="AR43" s="531"/>
      <c r="AS43" s="531"/>
      <c r="AT43" s="531"/>
      <c r="AU43" s="531"/>
      <c r="AV43" s="531"/>
      <c r="AW43" s="531"/>
      <c r="AX43" s="531"/>
      <c r="AY43" s="531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8"/>
    </row>
    <row r="44" spans="1:76" ht="23.4" hidden="1" x14ac:dyDescent="0.4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8"/>
    </row>
    <row r="45" spans="1:76" ht="23.4" hidden="1" x14ac:dyDescent="0.45">
      <c r="A45" s="232">
        <v>2</v>
      </c>
      <c r="B45" s="232"/>
      <c r="C45" s="232"/>
      <c r="D45" s="261" t="s">
        <v>238</v>
      </c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3"/>
      <c r="S45" s="460" t="s">
        <v>39</v>
      </c>
      <c r="T45" s="460"/>
      <c r="U45" s="460"/>
      <c r="V45" s="460"/>
      <c r="W45" s="460"/>
      <c r="X45" s="460"/>
      <c r="Y45" s="460"/>
      <c r="Z45" s="460"/>
      <c r="AA45" s="460" t="s">
        <v>39</v>
      </c>
      <c r="AB45" s="460"/>
      <c r="AC45" s="460"/>
      <c r="AD45" s="460"/>
      <c r="AE45" s="460"/>
      <c r="AF45" s="460"/>
      <c r="AG45" s="460"/>
      <c r="AH45" s="460"/>
      <c r="AI45" s="460" t="s">
        <v>39</v>
      </c>
      <c r="AJ45" s="460"/>
      <c r="AK45" s="460"/>
      <c r="AL45" s="460"/>
      <c r="AM45" s="460"/>
      <c r="AN45" s="460"/>
      <c r="AO45" s="460"/>
      <c r="AP45" s="460"/>
      <c r="AQ45" s="460"/>
      <c r="AR45" s="460"/>
      <c r="AS45" s="460"/>
      <c r="AT45" s="460"/>
      <c r="AU45" s="460"/>
      <c r="AV45" s="460"/>
      <c r="AW45" s="460"/>
      <c r="AX45" s="460"/>
      <c r="AY45" s="460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8"/>
    </row>
    <row r="46" spans="1:76" ht="23.4" hidden="1" x14ac:dyDescent="0.45">
      <c r="A46" s="232" t="s">
        <v>98</v>
      </c>
      <c r="B46" s="232"/>
      <c r="C46" s="232"/>
      <c r="D46" s="258" t="s">
        <v>235</v>
      </c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0"/>
      <c r="AH46" s="460"/>
      <c r="AI46" s="460"/>
      <c r="AJ46" s="460"/>
      <c r="AK46" s="460"/>
      <c r="AL46" s="460"/>
      <c r="AM46" s="460"/>
      <c r="AN46" s="460"/>
      <c r="AO46" s="460"/>
      <c r="AP46" s="460"/>
      <c r="AQ46" s="460"/>
      <c r="AR46" s="460"/>
      <c r="AS46" s="460"/>
      <c r="AT46" s="460"/>
      <c r="AU46" s="460"/>
      <c r="AV46" s="460"/>
      <c r="AW46" s="460"/>
      <c r="AX46" s="460"/>
      <c r="AY46" s="460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8"/>
    </row>
    <row r="47" spans="1:76" ht="23.4" hidden="1" x14ac:dyDescent="0.45">
      <c r="A47" s="232" t="s">
        <v>100</v>
      </c>
      <c r="B47" s="232"/>
      <c r="C47" s="232"/>
      <c r="D47" s="258" t="s">
        <v>239</v>
      </c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60"/>
      <c r="AF47" s="460"/>
      <c r="AG47" s="460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60"/>
      <c r="AU47" s="460"/>
      <c r="AV47" s="460"/>
      <c r="AW47" s="460"/>
      <c r="AX47" s="460"/>
      <c r="AY47" s="460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8"/>
    </row>
    <row r="48" spans="1:76" ht="23.4" hidden="1" x14ac:dyDescent="0.45">
      <c r="A48" s="232" t="s">
        <v>102</v>
      </c>
      <c r="B48" s="232"/>
      <c r="C48" s="232"/>
      <c r="D48" s="258" t="s">
        <v>237</v>
      </c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0"/>
      <c r="AW48" s="460"/>
      <c r="AX48" s="460"/>
      <c r="AY48" s="460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8"/>
    </row>
    <row r="49" spans="1:76" ht="21.6" hidden="1" customHeight="1" x14ac:dyDescent="0.45">
      <c r="A49" s="232"/>
      <c r="B49" s="232"/>
      <c r="C49" s="232"/>
      <c r="D49" s="265" t="s">
        <v>76</v>
      </c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7"/>
      <c r="S49" s="467" t="s">
        <v>39</v>
      </c>
      <c r="T49" s="467"/>
      <c r="U49" s="467"/>
      <c r="V49" s="467"/>
      <c r="W49" s="467"/>
      <c r="X49" s="467"/>
      <c r="Y49" s="467"/>
      <c r="Z49" s="467"/>
      <c r="AA49" s="467" t="s">
        <v>39</v>
      </c>
      <c r="AB49" s="467"/>
      <c r="AC49" s="467"/>
      <c r="AD49" s="467"/>
      <c r="AE49" s="467"/>
      <c r="AF49" s="467"/>
      <c r="AG49" s="467"/>
      <c r="AH49" s="467"/>
      <c r="AI49" s="467" t="s">
        <v>39</v>
      </c>
      <c r="AJ49" s="467"/>
      <c r="AK49" s="467"/>
      <c r="AL49" s="467"/>
      <c r="AM49" s="467"/>
      <c r="AN49" s="467"/>
      <c r="AO49" s="467"/>
      <c r="AP49" s="467"/>
      <c r="AQ49" s="531">
        <f>AQ40+AQ41+AQ42</f>
        <v>273000</v>
      </c>
      <c r="AR49" s="531"/>
      <c r="AS49" s="531"/>
      <c r="AT49" s="531"/>
      <c r="AU49" s="531"/>
      <c r="AV49" s="531"/>
      <c r="AW49" s="531"/>
      <c r="AX49" s="531"/>
      <c r="AY49" s="531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12"/>
    </row>
    <row r="50" spans="1:76" ht="22.2" customHeight="1" x14ac:dyDescent="0.4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12"/>
    </row>
    <row r="51" spans="1:76" ht="23.4" hidden="1" x14ac:dyDescent="0.45">
      <c r="A51" s="90"/>
      <c r="B51" s="90"/>
      <c r="C51" s="90"/>
      <c r="D51" s="90"/>
      <c r="E51" s="90"/>
      <c r="F51" s="90"/>
      <c r="G51" s="91" t="s">
        <v>240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12"/>
    </row>
    <row r="52" spans="1:76" ht="23.4" hidden="1" x14ac:dyDescent="0.4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12"/>
    </row>
    <row r="53" spans="1:76" ht="23.4" hidden="1" x14ac:dyDescent="0.45">
      <c r="A53" s="193" t="s">
        <v>219</v>
      </c>
      <c r="B53" s="193"/>
      <c r="C53" s="193"/>
      <c r="D53" s="193" t="s">
        <v>79</v>
      </c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 t="s">
        <v>241</v>
      </c>
      <c r="T53" s="193"/>
      <c r="U53" s="193"/>
      <c r="V53" s="193"/>
      <c r="W53" s="193"/>
      <c r="X53" s="193"/>
      <c r="Y53" s="193"/>
      <c r="Z53" s="193"/>
      <c r="AA53" s="193" t="s">
        <v>85</v>
      </c>
      <c r="AB53" s="193"/>
      <c r="AC53" s="193"/>
      <c r="AD53" s="193"/>
      <c r="AE53" s="193"/>
      <c r="AF53" s="193"/>
      <c r="AG53" s="193"/>
      <c r="AH53" s="193"/>
      <c r="AI53" s="193" t="s">
        <v>242</v>
      </c>
      <c r="AJ53" s="193"/>
      <c r="AK53" s="193"/>
      <c r="AL53" s="193"/>
      <c r="AM53" s="193"/>
      <c r="AN53" s="193"/>
      <c r="AO53" s="193"/>
      <c r="AP53" s="193"/>
      <c r="AQ53" s="193" t="s">
        <v>233</v>
      </c>
      <c r="AR53" s="193"/>
      <c r="AS53" s="193"/>
      <c r="AT53" s="193"/>
      <c r="AU53" s="193"/>
      <c r="AV53" s="193"/>
      <c r="AW53" s="193"/>
      <c r="AX53" s="193"/>
      <c r="AY53" s="193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</row>
    <row r="54" spans="1:76" ht="23.4" hidden="1" x14ac:dyDescent="0.45">
      <c r="A54" s="270">
        <v>1</v>
      </c>
      <c r="B54" s="271"/>
      <c r="C54" s="272"/>
      <c r="D54" s="270">
        <v>2</v>
      </c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2"/>
      <c r="S54" s="270">
        <v>3</v>
      </c>
      <c r="T54" s="271"/>
      <c r="U54" s="271"/>
      <c r="V54" s="271"/>
      <c r="W54" s="271"/>
      <c r="X54" s="271"/>
      <c r="Y54" s="271"/>
      <c r="Z54" s="272"/>
      <c r="AA54" s="270">
        <v>4</v>
      </c>
      <c r="AB54" s="271"/>
      <c r="AC54" s="271"/>
      <c r="AD54" s="271"/>
      <c r="AE54" s="271"/>
      <c r="AF54" s="271"/>
      <c r="AG54" s="271"/>
      <c r="AH54" s="272"/>
      <c r="AI54" s="270">
        <v>5</v>
      </c>
      <c r="AJ54" s="271"/>
      <c r="AK54" s="271"/>
      <c r="AL54" s="271"/>
      <c r="AM54" s="271"/>
      <c r="AN54" s="271"/>
      <c r="AO54" s="271"/>
      <c r="AP54" s="272"/>
      <c r="AQ54" s="270">
        <v>6</v>
      </c>
      <c r="AR54" s="271"/>
      <c r="AS54" s="271"/>
      <c r="AT54" s="271"/>
      <c r="AU54" s="271"/>
      <c r="AV54" s="271"/>
      <c r="AW54" s="271"/>
      <c r="AX54" s="271"/>
      <c r="AY54" s="27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</row>
    <row r="55" spans="1:76" ht="23.4" hidden="1" x14ac:dyDescent="0.45">
      <c r="A55" s="268">
        <v>1</v>
      </c>
      <c r="B55" s="268"/>
      <c r="C55" s="268"/>
      <c r="D55" s="261" t="s">
        <v>243</v>
      </c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3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</row>
    <row r="56" spans="1:76" ht="23.4" hidden="1" x14ac:dyDescent="0.45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</row>
    <row r="57" spans="1:76" ht="23.4" hidden="1" x14ac:dyDescent="0.45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</row>
    <row r="58" spans="1:76" ht="23.4" hidden="1" x14ac:dyDescent="0.45">
      <c r="A58" s="268"/>
      <c r="B58" s="268"/>
      <c r="C58" s="268"/>
      <c r="D58" s="265" t="s">
        <v>76</v>
      </c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7"/>
      <c r="S58" s="193" t="s">
        <v>39</v>
      </c>
      <c r="T58" s="193"/>
      <c r="U58" s="193"/>
      <c r="V58" s="193"/>
      <c r="W58" s="193"/>
      <c r="X58" s="193"/>
      <c r="Y58" s="193"/>
      <c r="Z58" s="193"/>
      <c r="AA58" s="193" t="s">
        <v>39</v>
      </c>
      <c r="AB58" s="193"/>
      <c r="AC58" s="193"/>
      <c r="AD58" s="193"/>
      <c r="AE58" s="193"/>
      <c r="AF58" s="193"/>
      <c r="AG58" s="193"/>
      <c r="AH58" s="193"/>
      <c r="AI58" s="193" t="s">
        <v>39</v>
      </c>
      <c r="AJ58" s="193"/>
      <c r="AK58" s="193"/>
      <c r="AL58" s="193"/>
      <c r="AM58" s="193"/>
      <c r="AN58" s="193"/>
      <c r="AO58" s="193"/>
      <c r="AP58" s="193"/>
      <c r="AQ58" s="268"/>
      <c r="AR58" s="268"/>
      <c r="AS58" s="268"/>
      <c r="AT58" s="268"/>
      <c r="AU58" s="268"/>
      <c r="AV58" s="268"/>
      <c r="AW58" s="268"/>
      <c r="AX58" s="268"/>
      <c r="AY58" s="268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</row>
    <row r="59" spans="1:76" ht="23.4" x14ac:dyDescent="0.4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</row>
    <row r="60" spans="1:76" ht="23.4" x14ac:dyDescent="0.45">
      <c r="A60" s="92"/>
      <c r="B60" s="273" t="s">
        <v>244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</row>
    <row r="61" spans="1:76" ht="23.4" x14ac:dyDescent="0.4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</row>
    <row r="62" spans="1:76" ht="23.4" x14ac:dyDescent="0.45">
      <c r="A62" s="193" t="s">
        <v>219</v>
      </c>
      <c r="B62" s="193"/>
      <c r="C62" s="193"/>
      <c r="D62" s="193" t="s">
        <v>87</v>
      </c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 t="s">
        <v>88</v>
      </c>
      <c r="AJ62" s="193"/>
      <c r="AK62" s="193"/>
      <c r="AL62" s="193"/>
      <c r="AM62" s="193"/>
      <c r="AN62" s="193"/>
      <c r="AO62" s="193"/>
      <c r="AP62" s="193"/>
      <c r="AQ62" s="193" t="s">
        <v>245</v>
      </c>
      <c r="AR62" s="193"/>
      <c r="AS62" s="193"/>
      <c r="AT62" s="193"/>
      <c r="AU62" s="193"/>
      <c r="AV62" s="193"/>
      <c r="AW62" s="193"/>
      <c r="AX62" s="193"/>
      <c r="AY62" s="193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</row>
    <row r="63" spans="1:76" ht="23.4" x14ac:dyDescent="0.45">
      <c r="A63" s="193">
        <v>1</v>
      </c>
      <c r="B63" s="193"/>
      <c r="C63" s="193"/>
      <c r="D63" s="193">
        <v>2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>
        <v>3</v>
      </c>
      <c r="AJ63" s="193"/>
      <c r="AK63" s="193"/>
      <c r="AL63" s="193"/>
      <c r="AM63" s="193"/>
      <c r="AN63" s="193"/>
      <c r="AO63" s="193"/>
      <c r="AP63" s="193"/>
      <c r="AQ63" s="532">
        <v>4</v>
      </c>
      <c r="AR63" s="532"/>
      <c r="AS63" s="532"/>
      <c r="AT63" s="532"/>
      <c r="AU63" s="532"/>
      <c r="AV63" s="532"/>
      <c r="AW63" s="532"/>
      <c r="AX63" s="532"/>
      <c r="AY63" s="53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</row>
    <row r="64" spans="1:76" ht="23.4" x14ac:dyDescent="0.45">
      <c r="A64" s="232">
        <v>1</v>
      </c>
      <c r="B64" s="232"/>
      <c r="C64" s="232"/>
      <c r="D64" s="261" t="s">
        <v>90</v>
      </c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3"/>
      <c r="AI64" s="460" t="s">
        <v>39</v>
      </c>
      <c r="AJ64" s="460"/>
      <c r="AK64" s="460"/>
      <c r="AL64" s="460"/>
      <c r="AM64" s="460"/>
      <c r="AN64" s="460"/>
      <c r="AO64" s="460"/>
      <c r="AP64" s="460"/>
      <c r="AQ64" s="531">
        <v>1254</v>
      </c>
      <c r="AR64" s="531"/>
      <c r="AS64" s="531"/>
      <c r="AT64" s="531"/>
      <c r="AU64" s="531"/>
      <c r="AV64" s="531"/>
      <c r="AW64" s="531"/>
      <c r="AX64" s="531"/>
      <c r="AY64" s="531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</row>
    <row r="65" spans="1:75" ht="53.4" customHeight="1" x14ac:dyDescent="0.45">
      <c r="A65" s="232" t="s">
        <v>91</v>
      </c>
      <c r="B65" s="232"/>
      <c r="C65" s="232"/>
      <c r="D65" s="275" t="s">
        <v>343</v>
      </c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531">
        <v>5700</v>
      </c>
      <c r="AJ65" s="531"/>
      <c r="AK65" s="531"/>
      <c r="AL65" s="531"/>
      <c r="AM65" s="531"/>
      <c r="AN65" s="531"/>
      <c r="AO65" s="531"/>
      <c r="AP65" s="531"/>
      <c r="AQ65" s="182">
        <v>1254</v>
      </c>
      <c r="AR65" s="182"/>
      <c r="AS65" s="182"/>
      <c r="AT65" s="182"/>
      <c r="AU65" s="182"/>
      <c r="AV65" s="182"/>
      <c r="AW65" s="182"/>
      <c r="AX65" s="182"/>
      <c r="AY65" s="18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</row>
    <row r="66" spans="1:75" ht="32.4" customHeight="1" x14ac:dyDescent="0.45">
      <c r="A66" s="516" t="s">
        <v>93</v>
      </c>
      <c r="B66" s="516"/>
      <c r="C66" s="516"/>
      <c r="D66" s="275" t="s">
        <v>94</v>
      </c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</row>
    <row r="67" spans="1:75" ht="23.4" x14ac:dyDescent="0.45">
      <c r="A67" s="232" t="s">
        <v>95</v>
      </c>
      <c r="B67" s="232"/>
      <c r="C67" s="232"/>
      <c r="D67" s="275" t="s">
        <v>96</v>
      </c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</row>
    <row r="68" spans="1:75" ht="23.4" x14ac:dyDescent="0.45">
      <c r="A68" s="232">
        <v>2</v>
      </c>
      <c r="B68" s="232"/>
      <c r="C68" s="232"/>
      <c r="D68" s="261" t="s">
        <v>97</v>
      </c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3"/>
      <c r="AI68" s="232" t="s">
        <v>39</v>
      </c>
      <c r="AJ68" s="232"/>
      <c r="AK68" s="232"/>
      <c r="AL68" s="232"/>
      <c r="AM68" s="232"/>
      <c r="AN68" s="232"/>
      <c r="AO68" s="232"/>
      <c r="AP68" s="232"/>
      <c r="AQ68" s="182">
        <v>176.7</v>
      </c>
      <c r="AR68" s="182"/>
      <c r="AS68" s="182"/>
      <c r="AT68" s="182"/>
      <c r="AU68" s="182"/>
      <c r="AV68" s="182"/>
      <c r="AW68" s="182"/>
      <c r="AX68" s="182"/>
      <c r="AY68" s="18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</row>
    <row r="69" spans="1:75" ht="120.6" customHeight="1" x14ac:dyDescent="0.45">
      <c r="A69" s="232" t="s">
        <v>98</v>
      </c>
      <c r="B69" s="232"/>
      <c r="C69" s="232"/>
      <c r="D69" s="275" t="s">
        <v>344</v>
      </c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182"/>
      <c r="AJ69" s="182"/>
      <c r="AK69" s="182"/>
      <c r="AL69" s="182"/>
      <c r="AM69" s="182"/>
      <c r="AN69" s="182"/>
      <c r="AO69" s="182"/>
      <c r="AP69" s="182"/>
      <c r="AQ69" s="182">
        <v>165.3</v>
      </c>
      <c r="AR69" s="182"/>
      <c r="AS69" s="182"/>
      <c r="AT69" s="182"/>
      <c r="AU69" s="182"/>
      <c r="AV69" s="182"/>
      <c r="AW69" s="182"/>
      <c r="AX69" s="182"/>
      <c r="AY69" s="18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</row>
    <row r="70" spans="1:75" ht="64.2" customHeight="1" x14ac:dyDescent="0.45">
      <c r="A70" s="232" t="s">
        <v>100</v>
      </c>
      <c r="B70" s="232"/>
      <c r="C70" s="232"/>
      <c r="D70" s="275" t="s">
        <v>101</v>
      </c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</row>
    <row r="71" spans="1:75" ht="89.4" customHeight="1" x14ac:dyDescent="0.45">
      <c r="A71" s="232" t="s">
        <v>102</v>
      </c>
      <c r="B71" s="232"/>
      <c r="C71" s="232"/>
      <c r="D71" s="275" t="s">
        <v>103</v>
      </c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182"/>
      <c r="AJ71" s="182"/>
      <c r="AK71" s="182"/>
      <c r="AL71" s="182"/>
      <c r="AM71" s="182"/>
      <c r="AN71" s="182"/>
      <c r="AO71" s="182"/>
      <c r="AP71" s="182"/>
      <c r="AQ71" s="182">
        <v>11.4</v>
      </c>
      <c r="AR71" s="182"/>
      <c r="AS71" s="182"/>
      <c r="AT71" s="182"/>
      <c r="AU71" s="182"/>
      <c r="AV71" s="182"/>
      <c r="AW71" s="182"/>
      <c r="AX71" s="182"/>
      <c r="AY71" s="18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</row>
    <row r="72" spans="1:75" ht="92.4" customHeight="1" x14ac:dyDescent="0.45">
      <c r="A72" s="232" t="s">
        <v>104</v>
      </c>
      <c r="B72" s="232"/>
      <c r="C72" s="232"/>
      <c r="D72" s="275" t="s">
        <v>248</v>
      </c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</row>
    <row r="73" spans="1:75" ht="92.4" customHeight="1" x14ac:dyDescent="0.45">
      <c r="A73" s="232" t="s">
        <v>105</v>
      </c>
      <c r="B73" s="232"/>
      <c r="C73" s="232"/>
      <c r="D73" s="275" t="s">
        <v>248</v>
      </c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</row>
    <row r="74" spans="1:75" ht="73.95" customHeight="1" x14ac:dyDescent="0.45">
      <c r="A74" s="232">
        <v>3</v>
      </c>
      <c r="B74" s="232"/>
      <c r="C74" s="232"/>
      <c r="D74" s="261" t="s">
        <v>106</v>
      </c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3"/>
      <c r="AI74" s="182"/>
      <c r="AJ74" s="182"/>
      <c r="AK74" s="182"/>
      <c r="AL74" s="182"/>
      <c r="AM74" s="182"/>
      <c r="AN74" s="182"/>
      <c r="AO74" s="182"/>
      <c r="AP74" s="182"/>
      <c r="AQ74" s="182">
        <v>292.3</v>
      </c>
      <c r="AR74" s="182"/>
      <c r="AS74" s="182"/>
      <c r="AT74" s="182"/>
      <c r="AU74" s="182"/>
      <c r="AV74" s="182"/>
      <c r="AW74" s="182"/>
      <c r="AX74" s="182"/>
      <c r="AY74" s="18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</row>
    <row r="75" spans="1:75" ht="23.4" x14ac:dyDescent="0.45">
      <c r="A75" s="232"/>
      <c r="B75" s="232"/>
      <c r="C75" s="232"/>
      <c r="D75" s="265" t="s">
        <v>76</v>
      </c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7"/>
      <c r="AI75" s="193" t="s">
        <v>39</v>
      </c>
      <c r="AJ75" s="193"/>
      <c r="AK75" s="193"/>
      <c r="AL75" s="193"/>
      <c r="AM75" s="193"/>
      <c r="AN75" s="193"/>
      <c r="AO75" s="193"/>
      <c r="AP75" s="193"/>
      <c r="AQ75" s="182">
        <f>AQ64+AQ68+AQ74</f>
        <v>1723</v>
      </c>
      <c r="AR75" s="182"/>
      <c r="AS75" s="182"/>
      <c r="AT75" s="182"/>
      <c r="AU75" s="182"/>
      <c r="AV75" s="182"/>
      <c r="AW75" s="182"/>
      <c r="AX75" s="182"/>
      <c r="AY75" s="18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</row>
    <row r="76" spans="1:75" ht="23.4" x14ac:dyDescent="0.4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</row>
    <row r="77" spans="1:75" ht="23.4" x14ac:dyDescent="0.45">
      <c r="A77" s="277" t="s">
        <v>249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</row>
    <row r="78" spans="1:75" ht="23.4" x14ac:dyDescent="0.4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</row>
    <row r="79" spans="1:75" ht="23.4" x14ac:dyDescent="0.4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</row>
    <row r="80" spans="1:75" ht="23.4" x14ac:dyDescent="0.4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</row>
    <row r="81" spans="1:75" ht="23.4" x14ac:dyDescent="0.4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</row>
    <row r="82" spans="1:75" ht="22.2" customHeight="1" x14ac:dyDescent="0.4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</row>
    <row r="83" spans="1:75" ht="1.8" hidden="1" customHeight="1" x14ac:dyDescent="0.45">
      <c r="A83" s="273" t="s">
        <v>340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</row>
    <row r="84" spans="1:75" ht="23.4" hidden="1" x14ac:dyDescent="0.4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</row>
    <row r="85" spans="1:75" ht="23.4" hidden="1" x14ac:dyDescent="0.45">
      <c r="A85" s="94" t="s">
        <v>250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</row>
    <row r="86" spans="1:75" ht="23.4" hidden="1" x14ac:dyDescent="0.4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</row>
    <row r="87" spans="1:75" ht="23.4" hidden="1" x14ac:dyDescent="0.45">
      <c r="A87" s="94" t="s">
        <v>251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</row>
    <row r="88" spans="1:75" ht="23.4" hidden="1" x14ac:dyDescent="0.4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</row>
    <row r="89" spans="1:75" ht="23.4" hidden="1" x14ac:dyDescent="0.45">
      <c r="A89" s="193" t="s">
        <v>219</v>
      </c>
      <c r="B89" s="193"/>
      <c r="C89" s="193"/>
      <c r="D89" s="193" t="s">
        <v>34</v>
      </c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 t="s">
        <v>109</v>
      </c>
      <c r="X89" s="193"/>
      <c r="Y89" s="193"/>
      <c r="Z89" s="193"/>
      <c r="AA89" s="193"/>
      <c r="AB89" s="193"/>
      <c r="AC89" s="193"/>
      <c r="AD89" s="193"/>
      <c r="AE89" s="193"/>
      <c r="AF89" s="193" t="s">
        <v>110</v>
      </c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 t="s">
        <v>252</v>
      </c>
      <c r="AR89" s="193"/>
      <c r="AS89" s="193"/>
      <c r="AT89" s="193"/>
      <c r="AU89" s="193"/>
      <c r="AV89" s="193"/>
      <c r="AW89" s="193"/>
      <c r="AX89" s="193"/>
      <c r="AY89" s="193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</row>
    <row r="90" spans="1:75" ht="23.4" hidden="1" x14ac:dyDescent="0.45">
      <c r="A90" s="193">
        <v>1</v>
      </c>
      <c r="B90" s="193"/>
      <c r="C90" s="193"/>
      <c r="D90" s="193">
        <v>2</v>
      </c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>
        <v>3</v>
      </c>
      <c r="X90" s="193"/>
      <c r="Y90" s="193"/>
      <c r="Z90" s="193"/>
      <c r="AA90" s="193"/>
      <c r="AB90" s="193"/>
      <c r="AC90" s="193"/>
      <c r="AD90" s="193"/>
      <c r="AE90" s="193"/>
      <c r="AF90" s="193">
        <v>4</v>
      </c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>
        <v>5</v>
      </c>
      <c r="AR90" s="193"/>
      <c r="AS90" s="193"/>
      <c r="AT90" s="193"/>
      <c r="AU90" s="193"/>
      <c r="AV90" s="193"/>
      <c r="AW90" s="193"/>
      <c r="AX90" s="193"/>
      <c r="AY90" s="193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</row>
    <row r="91" spans="1:75" ht="23.4" hidden="1" x14ac:dyDescent="0.45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</row>
    <row r="92" spans="1:75" ht="23.4" hidden="1" x14ac:dyDescent="0.45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</row>
    <row r="93" spans="1:75" ht="23.4" hidden="1" x14ac:dyDescent="0.45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</row>
    <row r="94" spans="1:75" ht="23.4" hidden="1" x14ac:dyDescent="0.45">
      <c r="A94" s="232"/>
      <c r="B94" s="232"/>
      <c r="C94" s="232"/>
      <c r="D94" s="265" t="s">
        <v>76</v>
      </c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7"/>
      <c r="W94" s="193" t="s">
        <v>39</v>
      </c>
      <c r="X94" s="193"/>
      <c r="Y94" s="193"/>
      <c r="Z94" s="193"/>
      <c r="AA94" s="193"/>
      <c r="AB94" s="193"/>
      <c r="AC94" s="193"/>
      <c r="AD94" s="193"/>
      <c r="AE94" s="193"/>
      <c r="AF94" s="193" t="s">
        <v>39</v>
      </c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232"/>
      <c r="AR94" s="232"/>
      <c r="AS94" s="232"/>
      <c r="AT94" s="232"/>
      <c r="AU94" s="232"/>
      <c r="AV94" s="232"/>
      <c r="AW94" s="232"/>
      <c r="AX94" s="232"/>
      <c r="AY94" s="23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</row>
    <row r="95" spans="1:75" ht="0.6" customHeight="1" x14ac:dyDescent="0.4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</row>
    <row r="96" spans="1:75" ht="23.4" hidden="1" x14ac:dyDescent="0.45">
      <c r="A96" s="281" t="s">
        <v>253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</row>
    <row r="97" spans="1:75" ht="23.4" hidden="1" x14ac:dyDescent="0.4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</row>
    <row r="98" spans="1:75" ht="23.4" hidden="1" x14ac:dyDescent="0.45">
      <c r="A98" s="94" t="s">
        <v>250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5"/>
      <c r="P98" s="278" t="s">
        <v>254</v>
      </c>
      <c r="Q98" s="278"/>
      <c r="R98" s="278"/>
      <c r="S98" s="278"/>
      <c r="T98" s="278"/>
      <c r="U98" s="278"/>
      <c r="V98" s="278"/>
      <c r="W98" s="278"/>
      <c r="X98" s="278"/>
      <c r="Y98" s="278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</row>
    <row r="99" spans="1:75" ht="23.4" hidden="1" x14ac:dyDescent="0.4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</row>
    <row r="100" spans="1:75" ht="23.4" hidden="1" x14ac:dyDescent="0.45">
      <c r="A100" s="515" t="s">
        <v>217</v>
      </c>
      <c r="B100" s="515"/>
      <c r="C100" s="515"/>
      <c r="D100" s="515"/>
      <c r="E100" s="515"/>
      <c r="F100" s="515"/>
      <c r="G100" s="515"/>
      <c r="H100" s="515"/>
      <c r="I100" s="515"/>
      <c r="J100" s="515"/>
      <c r="K100" s="515"/>
      <c r="L100" s="515"/>
      <c r="M100" s="515"/>
      <c r="N100" s="515"/>
      <c r="O100" s="515"/>
      <c r="P100" s="515"/>
      <c r="Q100" s="515"/>
      <c r="R100" s="515"/>
      <c r="S100" s="515"/>
      <c r="T100" s="515"/>
      <c r="U100" s="515"/>
      <c r="V100" s="515"/>
      <c r="W100" s="125" t="s">
        <v>470</v>
      </c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</row>
    <row r="101" spans="1:75" ht="22.8" hidden="1" customHeight="1" x14ac:dyDescent="0.45">
      <c r="A101" s="94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</row>
    <row r="102" spans="1:75" ht="23.4" hidden="1" x14ac:dyDescent="0.45">
      <c r="A102" s="273" t="s">
        <v>255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</row>
    <row r="103" spans="1:75" ht="23.4" hidden="1" x14ac:dyDescent="0.4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</row>
    <row r="104" spans="1:75" ht="23.4" hidden="1" x14ac:dyDescent="0.45">
      <c r="A104" s="193" t="s">
        <v>219</v>
      </c>
      <c r="B104" s="193"/>
      <c r="C104" s="193"/>
      <c r="D104" s="193" t="s">
        <v>79</v>
      </c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 t="s">
        <v>256</v>
      </c>
      <c r="X104" s="193"/>
      <c r="Y104" s="193"/>
      <c r="Z104" s="193"/>
      <c r="AA104" s="193"/>
      <c r="AB104" s="193"/>
      <c r="AC104" s="193"/>
      <c r="AD104" s="193"/>
      <c r="AE104" s="193"/>
      <c r="AF104" s="193" t="s">
        <v>257</v>
      </c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 t="s">
        <v>258</v>
      </c>
      <c r="AR104" s="193"/>
      <c r="AS104" s="193"/>
      <c r="AT104" s="193"/>
      <c r="AU104" s="193"/>
      <c r="AV104" s="193"/>
      <c r="AW104" s="193"/>
      <c r="AX104" s="193"/>
      <c r="AY104" s="193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</row>
    <row r="105" spans="1:75" ht="23.4" hidden="1" x14ac:dyDescent="0.45">
      <c r="A105" s="192">
        <v>1</v>
      </c>
      <c r="B105" s="192"/>
      <c r="C105" s="192"/>
      <c r="D105" s="192">
        <v>2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>
        <v>3</v>
      </c>
      <c r="X105" s="192"/>
      <c r="Y105" s="192"/>
      <c r="Z105" s="192"/>
      <c r="AA105" s="192"/>
      <c r="AB105" s="192"/>
      <c r="AC105" s="192"/>
      <c r="AD105" s="192"/>
      <c r="AE105" s="192"/>
      <c r="AF105" s="192">
        <v>4</v>
      </c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>
        <v>5</v>
      </c>
      <c r="AR105" s="192"/>
      <c r="AS105" s="192"/>
      <c r="AT105" s="192"/>
      <c r="AU105" s="192"/>
      <c r="AV105" s="192"/>
      <c r="AW105" s="192"/>
      <c r="AX105" s="192"/>
      <c r="AY105" s="1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</row>
    <row r="106" spans="1:75" ht="23.4" hidden="1" x14ac:dyDescent="0.45">
      <c r="A106" s="215">
        <v>1</v>
      </c>
      <c r="B106" s="215"/>
      <c r="C106" s="215"/>
      <c r="D106" s="234" t="s">
        <v>259</v>
      </c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6"/>
      <c r="W106" s="213">
        <v>0</v>
      </c>
      <c r="X106" s="213"/>
      <c r="Y106" s="213"/>
      <c r="Z106" s="213"/>
      <c r="AA106" s="213"/>
      <c r="AB106" s="213"/>
      <c r="AC106" s="213"/>
      <c r="AD106" s="213"/>
      <c r="AE106" s="213"/>
      <c r="AF106" s="215">
        <v>0</v>
      </c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3">
        <f>W106*AF106/100</f>
        <v>0</v>
      </c>
      <c r="AR106" s="213"/>
      <c r="AS106" s="213"/>
      <c r="AT106" s="213"/>
      <c r="AU106" s="213"/>
      <c r="AV106" s="213"/>
      <c r="AW106" s="213"/>
      <c r="AX106" s="213"/>
      <c r="AY106" s="213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</row>
    <row r="107" spans="1:75" ht="23.4" hidden="1" x14ac:dyDescent="0.45">
      <c r="A107" s="215"/>
      <c r="B107" s="215"/>
      <c r="C107" s="215"/>
      <c r="D107" s="275" t="s">
        <v>260</v>
      </c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13">
        <v>0</v>
      </c>
      <c r="X107" s="213"/>
      <c r="Y107" s="213"/>
      <c r="Z107" s="213"/>
      <c r="AA107" s="213"/>
      <c r="AB107" s="213"/>
      <c r="AC107" s="213"/>
      <c r="AD107" s="213"/>
      <c r="AE107" s="213"/>
      <c r="AF107" s="215">
        <v>0</v>
      </c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3">
        <f>W107*AF107/100</f>
        <v>0</v>
      </c>
      <c r="AR107" s="213"/>
      <c r="AS107" s="213"/>
      <c r="AT107" s="213"/>
      <c r="AU107" s="213"/>
      <c r="AV107" s="213"/>
      <c r="AW107" s="213"/>
      <c r="AX107" s="213"/>
      <c r="AY107" s="213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</row>
    <row r="108" spans="1:75" ht="23.4" hidden="1" x14ac:dyDescent="0.45">
      <c r="A108" s="215"/>
      <c r="B108" s="215"/>
      <c r="C108" s="215"/>
      <c r="D108" s="275" t="s">
        <v>261</v>
      </c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13">
        <v>0</v>
      </c>
      <c r="X108" s="213"/>
      <c r="Y108" s="213"/>
      <c r="Z108" s="213"/>
      <c r="AA108" s="213"/>
      <c r="AB108" s="213"/>
      <c r="AC108" s="213"/>
      <c r="AD108" s="213"/>
      <c r="AE108" s="213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</row>
    <row r="109" spans="1:75" ht="23.4" hidden="1" x14ac:dyDescent="0.45">
      <c r="A109" s="215"/>
      <c r="B109" s="215"/>
      <c r="C109" s="215"/>
      <c r="D109" s="275" t="s">
        <v>262</v>
      </c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13">
        <v>0</v>
      </c>
      <c r="X109" s="213"/>
      <c r="Y109" s="213"/>
      <c r="Z109" s="213"/>
      <c r="AA109" s="213"/>
      <c r="AB109" s="213"/>
      <c r="AC109" s="213"/>
      <c r="AD109" s="213"/>
      <c r="AE109" s="213"/>
      <c r="AF109" s="215">
        <v>0</v>
      </c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3">
        <f>W109*AF109/100</f>
        <v>0</v>
      </c>
      <c r="AR109" s="213"/>
      <c r="AS109" s="213"/>
      <c r="AT109" s="213"/>
      <c r="AU109" s="213"/>
      <c r="AV109" s="213"/>
      <c r="AW109" s="213"/>
      <c r="AX109" s="213"/>
      <c r="AY109" s="213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</row>
    <row r="110" spans="1:75" ht="23.4" hidden="1" x14ac:dyDescent="0.45">
      <c r="A110" s="215"/>
      <c r="B110" s="215"/>
      <c r="C110" s="215"/>
      <c r="D110" s="275" t="s">
        <v>261</v>
      </c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</row>
    <row r="111" spans="1:75" ht="23.4" hidden="1" x14ac:dyDescent="0.45">
      <c r="A111" s="215"/>
      <c r="B111" s="215"/>
      <c r="C111" s="215"/>
      <c r="D111" s="265" t="s">
        <v>76</v>
      </c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7"/>
      <c r="W111" s="175">
        <v>0</v>
      </c>
      <c r="X111" s="176"/>
      <c r="Y111" s="176"/>
      <c r="Z111" s="176"/>
      <c r="AA111" s="176"/>
      <c r="AB111" s="176"/>
      <c r="AC111" s="176"/>
      <c r="AD111" s="176"/>
      <c r="AE111" s="177"/>
      <c r="AF111" s="264" t="s">
        <v>39</v>
      </c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89">
        <v>0</v>
      </c>
      <c r="AR111" s="290"/>
      <c r="AS111" s="290"/>
      <c r="AT111" s="290"/>
      <c r="AU111" s="290"/>
      <c r="AV111" s="290"/>
      <c r="AW111" s="290"/>
      <c r="AX111" s="290"/>
      <c r="AY111" s="291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</row>
    <row r="112" spans="1:75" ht="23.4" hidden="1" x14ac:dyDescent="0.4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</row>
    <row r="113" spans="1:75" ht="0.6" hidden="1" customHeight="1" x14ac:dyDescent="0.45">
      <c r="A113" s="288" t="s">
        <v>263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</row>
    <row r="114" spans="1:75" ht="23.4" hidden="1" x14ac:dyDescent="0.4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</row>
    <row r="115" spans="1:75" ht="23.4" hidden="1" x14ac:dyDescent="0.45">
      <c r="A115" s="193" t="s">
        <v>219</v>
      </c>
      <c r="B115" s="193"/>
      <c r="C115" s="193"/>
      <c r="D115" s="193" t="s">
        <v>79</v>
      </c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 t="s">
        <v>264</v>
      </c>
      <c r="X115" s="193"/>
      <c r="Y115" s="193"/>
      <c r="Z115" s="193"/>
      <c r="AA115" s="193"/>
      <c r="AB115" s="193"/>
      <c r="AC115" s="193"/>
      <c r="AD115" s="193"/>
      <c r="AE115" s="193"/>
      <c r="AF115" s="193" t="s">
        <v>257</v>
      </c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 t="s">
        <v>265</v>
      </c>
      <c r="AR115" s="193"/>
      <c r="AS115" s="193"/>
      <c r="AT115" s="193"/>
      <c r="AU115" s="193"/>
      <c r="AV115" s="193"/>
      <c r="AW115" s="193"/>
      <c r="AX115" s="193"/>
      <c r="AY115" s="193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</row>
    <row r="116" spans="1:75" ht="23.4" hidden="1" x14ac:dyDescent="0.45">
      <c r="A116" s="192">
        <v>1</v>
      </c>
      <c r="B116" s="192"/>
      <c r="C116" s="192"/>
      <c r="D116" s="192">
        <v>2</v>
      </c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>
        <v>3</v>
      </c>
      <c r="X116" s="192"/>
      <c r="Y116" s="192"/>
      <c r="Z116" s="192"/>
      <c r="AA116" s="192"/>
      <c r="AB116" s="192"/>
      <c r="AC116" s="192"/>
      <c r="AD116" s="192"/>
      <c r="AE116" s="192"/>
      <c r="AF116" s="215">
        <v>4</v>
      </c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192">
        <v>5</v>
      </c>
      <c r="AR116" s="192"/>
      <c r="AS116" s="192"/>
      <c r="AT116" s="192"/>
      <c r="AU116" s="192"/>
      <c r="AV116" s="192"/>
      <c r="AW116" s="192"/>
      <c r="AX116" s="192"/>
      <c r="AY116" s="1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</row>
    <row r="117" spans="1:75" ht="23.4" hidden="1" x14ac:dyDescent="0.45">
      <c r="A117" s="295">
        <v>1</v>
      </c>
      <c r="B117" s="296"/>
      <c r="C117" s="297"/>
      <c r="D117" s="299" t="s">
        <v>266</v>
      </c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1"/>
      <c r="W117" s="213">
        <v>0</v>
      </c>
      <c r="X117" s="213"/>
      <c r="Y117" s="213"/>
      <c r="Z117" s="213"/>
      <c r="AA117" s="213"/>
      <c r="AB117" s="213"/>
      <c r="AC117" s="213"/>
      <c r="AD117" s="213"/>
      <c r="AE117" s="213"/>
      <c r="AF117" s="215">
        <v>0</v>
      </c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84">
        <f>W117*AF117/100</f>
        <v>0</v>
      </c>
      <c r="AR117" s="284"/>
      <c r="AS117" s="284"/>
      <c r="AT117" s="284"/>
      <c r="AU117" s="284"/>
      <c r="AV117" s="284"/>
      <c r="AW117" s="284"/>
      <c r="AX117" s="284"/>
      <c r="AY117" s="284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</row>
    <row r="118" spans="1:75" ht="23.4" hidden="1" x14ac:dyDescent="0.45">
      <c r="A118" s="295"/>
      <c r="B118" s="296"/>
      <c r="C118" s="297"/>
      <c r="D118" s="275" t="s">
        <v>267</v>
      </c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</row>
    <row r="119" spans="1:75" ht="23.4" hidden="1" x14ac:dyDescent="0.45">
      <c r="A119" s="115"/>
      <c r="B119" s="116"/>
      <c r="C119" s="117"/>
      <c r="D119" s="169" t="s">
        <v>268</v>
      </c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1"/>
      <c r="W119" s="289">
        <v>0</v>
      </c>
      <c r="X119" s="290"/>
      <c r="Y119" s="290"/>
      <c r="Z119" s="290"/>
      <c r="AA119" s="290"/>
      <c r="AB119" s="290"/>
      <c r="AC119" s="290"/>
      <c r="AD119" s="290"/>
      <c r="AE119" s="291"/>
      <c r="AF119" s="292">
        <v>0</v>
      </c>
      <c r="AG119" s="293"/>
      <c r="AH119" s="293"/>
      <c r="AI119" s="293"/>
      <c r="AJ119" s="293"/>
      <c r="AK119" s="293"/>
      <c r="AL119" s="293"/>
      <c r="AM119" s="293"/>
      <c r="AN119" s="293"/>
      <c r="AO119" s="293"/>
      <c r="AP119" s="294"/>
      <c r="AQ119" s="289">
        <v>0</v>
      </c>
      <c r="AR119" s="290"/>
      <c r="AS119" s="290"/>
      <c r="AT119" s="290"/>
      <c r="AU119" s="290"/>
      <c r="AV119" s="290"/>
      <c r="AW119" s="290"/>
      <c r="AX119" s="290"/>
      <c r="AY119" s="291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</row>
    <row r="120" spans="1:75" ht="23.4" hidden="1" x14ac:dyDescent="0.45">
      <c r="A120" s="295"/>
      <c r="B120" s="296"/>
      <c r="C120" s="297"/>
      <c r="D120" s="215" t="s">
        <v>269</v>
      </c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3">
        <v>0</v>
      </c>
      <c r="X120" s="213"/>
      <c r="Y120" s="213"/>
      <c r="Z120" s="213"/>
      <c r="AA120" s="213"/>
      <c r="AB120" s="213"/>
      <c r="AC120" s="213"/>
      <c r="AD120" s="213"/>
      <c r="AE120" s="213"/>
      <c r="AF120" s="215">
        <v>0</v>
      </c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3">
        <v>0</v>
      </c>
      <c r="AR120" s="213"/>
      <c r="AS120" s="213"/>
      <c r="AT120" s="213"/>
      <c r="AU120" s="213"/>
      <c r="AV120" s="213"/>
      <c r="AW120" s="213"/>
      <c r="AX120" s="213"/>
      <c r="AY120" s="213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</row>
    <row r="121" spans="1:75" ht="23.4" hidden="1" x14ac:dyDescent="0.45">
      <c r="A121" s="268"/>
      <c r="B121" s="268"/>
      <c r="C121" s="268"/>
      <c r="D121" s="265" t="s">
        <v>76</v>
      </c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7"/>
      <c r="W121" s="193" t="s">
        <v>39</v>
      </c>
      <c r="X121" s="193"/>
      <c r="Y121" s="193"/>
      <c r="Z121" s="193"/>
      <c r="AA121" s="193"/>
      <c r="AB121" s="193"/>
      <c r="AC121" s="193"/>
      <c r="AD121" s="193"/>
      <c r="AE121" s="193"/>
      <c r="AF121" s="193" t="s">
        <v>39</v>
      </c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284">
        <v>0</v>
      </c>
      <c r="AR121" s="284"/>
      <c r="AS121" s="284"/>
      <c r="AT121" s="284"/>
      <c r="AU121" s="284"/>
      <c r="AV121" s="284"/>
      <c r="AW121" s="284"/>
      <c r="AX121" s="284"/>
      <c r="AY121" s="284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</row>
    <row r="122" spans="1:75" ht="23.4" hidden="1" x14ac:dyDescent="0.4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</row>
    <row r="123" spans="1:75" ht="1.2" hidden="1" customHeight="1" x14ac:dyDescent="0.45">
      <c r="A123" s="514" t="s">
        <v>270</v>
      </c>
      <c r="B123" s="514"/>
      <c r="C123" s="514"/>
      <c r="D123" s="514"/>
      <c r="E123" s="514"/>
      <c r="F123" s="514"/>
      <c r="G123" s="514"/>
      <c r="H123" s="514"/>
      <c r="I123" s="514"/>
      <c r="J123" s="514"/>
      <c r="K123" s="514"/>
      <c r="L123" s="514"/>
      <c r="M123" s="514"/>
      <c r="N123" s="514"/>
      <c r="O123" s="514"/>
      <c r="P123" s="514"/>
      <c r="Q123" s="514"/>
      <c r="R123" s="514"/>
      <c r="S123" s="514"/>
      <c r="T123" s="514"/>
      <c r="U123" s="514"/>
      <c r="V123" s="514"/>
      <c r="W123" s="514"/>
      <c r="X123" s="514"/>
      <c r="Y123" s="514"/>
      <c r="Z123" s="514"/>
      <c r="AA123" s="514"/>
      <c r="AB123" s="514"/>
      <c r="AC123" s="514"/>
      <c r="AD123" s="514"/>
      <c r="AE123" s="514"/>
      <c r="AF123" s="514"/>
      <c r="AG123" s="514"/>
      <c r="AH123" s="514"/>
      <c r="AI123" s="514"/>
      <c r="AJ123" s="514"/>
      <c r="AK123" s="514"/>
      <c r="AL123" s="514"/>
      <c r="AM123" s="514"/>
      <c r="AN123" s="514"/>
      <c r="AO123" s="514"/>
      <c r="AP123" s="514"/>
      <c r="AQ123" s="514"/>
      <c r="AR123" s="514"/>
      <c r="AS123" s="514"/>
      <c r="AT123" s="514"/>
      <c r="AU123" s="514"/>
      <c r="AV123" s="514"/>
      <c r="AW123" s="514"/>
      <c r="AX123" s="514"/>
      <c r="AY123" s="514"/>
      <c r="AZ123" s="514"/>
      <c r="BA123" s="514"/>
      <c r="BB123" s="514"/>
      <c r="BC123" s="514"/>
      <c r="BD123" s="514"/>
      <c r="BE123" s="514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</row>
    <row r="124" spans="1:75" ht="23.4" hidden="1" x14ac:dyDescent="0.45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</row>
    <row r="125" spans="1:75" ht="23.4" hidden="1" x14ac:dyDescent="0.45">
      <c r="A125" s="509" t="s">
        <v>219</v>
      </c>
      <c r="B125" s="509"/>
      <c r="C125" s="509"/>
      <c r="D125" s="509" t="s">
        <v>79</v>
      </c>
      <c r="E125" s="509"/>
      <c r="F125" s="509"/>
      <c r="G125" s="509"/>
      <c r="H125" s="509"/>
      <c r="I125" s="509"/>
      <c r="J125" s="509"/>
      <c r="K125" s="509"/>
      <c r="L125" s="509"/>
      <c r="M125" s="509"/>
      <c r="N125" s="509"/>
      <c r="O125" s="509"/>
      <c r="P125" s="509"/>
      <c r="Q125" s="509"/>
      <c r="R125" s="509"/>
      <c r="S125" s="509"/>
      <c r="T125" s="509"/>
      <c r="U125" s="509"/>
      <c r="V125" s="509"/>
      <c r="W125" s="509" t="s">
        <v>271</v>
      </c>
      <c r="X125" s="509"/>
      <c r="Y125" s="509"/>
      <c r="Z125" s="509"/>
      <c r="AA125" s="509"/>
      <c r="AB125" s="509"/>
      <c r="AC125" s="509"/>
      <c r="AD125" s="509"/>
      <c r="AE125" s="509"/>
      <c r="AF125" s="509" t="s">
        <v>272</v>
      </c>
      <c r="AG125" s="509"/>
      <c r="AH125" s="509"/>
      <c r="AI125" s="509"/>
      <c r="AJ125" s="509"/>
      <c r="AK125" s="509"/>
      <c r="AL125" s="509"/>
      <c r="AM125" s="509"/>
      <c r="AN125" s="509"/>
      <c r="AO125" s="509"/>
      <c r="AP125" s="509"/>
      <c r="AQ125" s="509" t="s">
        <v>273</v>
      </c>
      <c r="AR125" s="509"/>
      <c r="AS125" s="509"/>
      <c r="AT125" s="509"/>
      <c r="AU125" s="509"/>
      <c r="AV125" s="509"/>
      <c r="AW125" s="509"/>
      <c r="AX125" s="509"/>
      <c r="AY125" s="509"/>
      <c r="AZ125" s="121"/>
      <c r="BA125" s="121"/>
      <c r="BB125" s="121"/>
      <c r="BC125" s="121"/>
      <c r="BD125" s="121"/>
      <c r="BE125" s="121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</row>
    <row r="126" spans="1:75" ht="23.4" hidden="1" x14ac:dyDescent="0.45">
      <c r="A126" s="513">
        <v>1</v>
      </c>
      <c r="B126" s="513"/>
      <c r="C126" s="513"/>
      <c r="D126" s="513">
        <v>2</v>
      </c>
      <c r="E126" s="513"/>
      <c r="F126" s="513"/>
      <c r="G126" s="513"/>
      <c r="H126" s="513"/>
      <c r="I126" s="513"/>
      <c r="J126" s="513"/>
      <c r="K126" s="513"/>
      <c r="L126" s="513"/>
      <c r="M126" s="513"/>
      <c r="N126" s="513"/>
      <c r="O126" s="513"/>
      <c r="P126" s="513"/>
      <c r="Q126" s="513"/>
      <c r="R126" s="513"/>
      <c r="S126" s="513"/>
      <c r="T126" s="513"/>
      <c r="U126" s="513"/>
      <c r="V126" s="513"/>
      <c r="W126" s="513">
        <v>3</v>
      </c>
      <c r="X126" s="513"/>
      <c r="Y126" s="513"/>
      <c r="Z126" s="513"/>
      <c r="AA126" s="513"/>
      <c r="AB126" s="513"/>
      <c r="AC126" s="513"/>
      <c r="AD126" s="513"/>
      <c r="AE126" s="513"/>
      <c r="AF126" s="513">
        <v>4</v>
      </c>
      <c r="AG126" s="513"/>
      <c r="AH126" s="513"/>
      <c r="AI126" s="513"/>
      <c r="AJ126" s="513"/>
      <c r="AK126" s="513"/>
      <c r="AL126" s="513"/>
      <c r="AM126" s="513"/>
      <c r="AN126" s="513"/>
      <c r="AO126" s="513"/>
      <c r="AP126" s="513"/>
      <c r="AQ126" s="513">
        <v>5</v>
      </c>
      <c r="AR126" s="513"/>
      <c r="AS126" s="513"/>
      <c r="AT126" s="513"/>
      <c r="AU126" s="513"/>
      <c r="AV126" s="513"/>
      <c r="AW126" s="513"/>
      <c r="AX126" s="513"/>
      <c r="AY126" s="513"/>
      <c r="AZ126" s="121"/>
      <c r="BA126" s="121"/>
      <c r="BB126" s="121"/>
      <c r="BC126" s="121"/>
      <c r="BD126" s="121"/>
      <c r="BE126" s="121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</row>
    <row r="127" spans="1:75" ht="23.4" hidden="1" x14ac:dyDescent="0.45">
      <c r="A127" s="503">
        <v>1</v>
      </c>
      <c r="B127" s="503"/>
      <c r="C127" s="503"/>
      <c r="D127" s="511" t="s">
        <v>274</v>
      </c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03"/>
      <c r="X127" s="503"/>
      <c r="Y127" s="503"/>
      <c r="Z127" s="503"/>
      <c r="AA127" s="503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503"/>
      <c r="AL127" s="503"/>
      <c r="AM127" s="503"/>
      <c r="AN127" s="503"/>
      <c r="AO127" s="503"/>
      <c r="AP127" s="503"/>
      <c r="AQ127" s="503"/>
      <c r="AR127" s="503"/>
      <c r="AS127" s="503"/>
      <c r="AT127" s="503"/>
      <c r="AU127" s="503"/>
      <c r="AV127" s="503"/>
      <c r="AW127" s="503"/>
      <c r="AX127" s="503"/>
      <c r="AY127" s="503"/>
      <c r="AZ127" s="121"/>
      <c r="BA127" s="121"/>
      <c r="BB127" s="121"/>
      <c r="BC127" s="121"/>
      <c r="BD127" s="121"/>
      <c r="BE127" s="121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</row>
    <row r="128" spans="1:75" ht="23.4" hidden="1" x14ac:dyDescent="0.45">
      <c r="A128" s="503"/>
      <c r="B128" s="503"/>
      <c r="C128" s="503"/>
      <c r="D128" s="512" t="s">
        <v>275</v>
      </c>
      <c r="E128" s="512"/>
      <c r="F128" s="512"/>
      <c r="G128" s="512"/>
      <c r="H128" s="512"/>
      <c r="I128" s="512"/>
      <c r="J128" s="512"/>
      <c r="K128" s="512"/>
      <c r="L128" s="512"/>
      <c r="M128" s="512"/>
      <c r="N128" s="512"/>
      <c r="O128" s="512"/>
      <c r="P128" s="512"/>
      <c r="Q128" s="512"/>
      <c r="R128" s="512"/>
      <c r="S128" s="512"/>
      <c r="T128" s="512"/>
      <c r="U128" s="512"/>
      <c r="V128" s="512"/>
      <c r="W128" s="503">
        <v>0</v>
      </c>
      <c r="X128" s="503"/>
      <c r="Y128" s="503"/>
      <c r="Z128" s="503"/>
      <c r="AA128" s="503"/>
      <c r="AB128" s="503"/>
      <c r="AC128" s="503"/>
      <c r="AD128" s="503"/>
      <c r="AE128" s="503"/>
      <c r="AF128" s="503">
        <v>0</v>
      </c>
      <c r="AG128" s="503"/>
      <c r="AH128" s="503"/>
      <c r="AI128" s="503"/>
      <c r="AJ128" s="503"/>
      <c r="AK128" s="503"/>
      <c r="AL128" s="503"/>
      <c r="AM128" s="503"/>
      <c r="AN128" s="503"/>
      <c r="AO128" s="503"/>
      <c r="AP128" s="503"/>
      <c r="AQ128" s="510">
        <f>W128*AF128</f>
        <v>0</v>
      </c>
      <c r="AR128" s="510"/>
      <c r="AS128" s="510"/>
      <c r="AT128" s="510"/>
      <c r="AU128" s="510"/>
      <c r="AV128" s="510"/>
      <c r="AW128" s="510"/>
      <c r="AX128" s="510"/>
      <c r="AY128" s="510"/>
      <c r="AZ128" s="121"/>
      <c r="BA128" s="121"/>
      <c r="BB128" s="121"/>
      <c r="BC128" s="121"/>
      <c r="BD128" s="121"/>
      <c r="BE128" s="121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</row>
    <row r="129" spans="1:75" ht="23.4" hidden="1" x14ac:dyDescent="0.45">
      <c r="A129" s="503">
        <v>2</v>
      </c>
      <c r="B129" s="503"/>
      <c r="C129" s="503"/>
      <c r="D129" s="511" t="s">
        <v>276</v>
      </c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03"/>
      <c r="X129" s="503"/>
      <c r="Y129" s="503"/>
      <c r="Z129" s="503"/>
      <c r="AA129" s="503"/>
      <c r="AB129" s="503"/>
      <c r="AC129" s="503"/>
      <c r="AD129" s="503"/>
      <c r="AE129" s="503"/>
      <c r="AF129" s="503"/>
      <c r="AG129" s="503"/>
      <c r="AH129" s="503"/>
      <c r="AI129" s="503"/>
      <c r="AJ129" s="503"/>
      <c r="AK129" s="503"/>
      <c r="AL129" s="503"/>
      <c r="AM129" s="503"/>
      <c r="AN129" s="503"/>
      <c r="AO129" s="503"/>
      <c r="AP129" s="503"/>
      <c r="AQ129" s="505"/>
      <c r="AR129" s="505"/>
      <c r="AS129" s="505"/>
      <c r="AT129" s="505"/>
      <c r="AU129" s="505"/>
      <c r="AV129" s="505"/>
      <c r="AW129" s="505"/>
      <c r="AX129" s="505"/>
      <c r="AY129" s="505"/>
      <c r="AZ129" s="121"/>
      <c r="BA129" s="121"/>
      <c r="BB129" s="121"/>
      <c r="BC129" s="121"/>
      <c r="BD129" s="121"/>
      <c r="BE129" s="121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</row>
    <row r="130" spans="1:75" ht="23.4" hidden="1" x14ac:dyDescent="0.45">
      <c r="A130" s="503"/>
      <c r="B130" s="503"/>
      <c r="C130" s="503"/>
      <c r="D130" s="512" t="s">
        <v>277</v>
      </c>
      <c r="E130" s="512"/>
      <c r="F130" s="512"/>
      <c r="G130" s="512"/>
      <c r="H130" s="512"/>
      <c r="I130" s="512"/>
      <c r="J130" s="512"/>
      <c r="K130" s="512"/>
      <c r="L130" s="512"/>
      <c r="M130" s="512"/>
      <c r="N130" s="512"/>
      <c r="O130" s="512"/>
      <c r="P130" s="512"/>
      <c r="Q130" s="512"/>
      <c r="R130" s="512"/>
      <c r="S130" s="512"/>
      <c r="T130" s="512"/>
      <c r="U130" s="512"/>
      <c r="V130" s="512"/>
      <c r="W130" s="503"/>
      <c r="X130" s="503"/>
      <c r="Y130" s="503"/>
      <c r="Z130" s="503"/>
      <c r="AA130" s="503"/>
      <c r="AB130" s="503"/>
      <c r="AC130" s="503"/>
      <c r="AD130" s="503"/>
      <c r="AE130" s="503"/>
      <c r="AF130" s="503"/>
      <c r="AG130" s="503"/>
      <c r="AH130" s="503"/>
      <c r="AI130" s="503"/>
      <c r="AJ130" s="503"/>
      <c r="AK130" s="503"/>
      <c r="AL130" s="503"/>
      <c r="AM130" s="503"/>
      <c r="AN130" s="503"/>
      <c r="AO130" s="503"/>
      <c r="AP130" s="503"/>
      <c r="AQ130" s="505"/>
      <c r="AR130" s="505"/>
      <c r="AS130" s="505"/>
      <c r="AT130" s="505"/>
      <c r="AU130" s="505"/>
      <c r="AV130" s="505"/>
      <c r="AW130" s="505"/>
      <c r="AX130" s="505"/>
      <c r="AY130" s="505"/>
      <c r="AZ130" s="121"/>
      <c r="BA130" s="121"/>
      <c r="BB130" s="121"/>
      <c r="BC130" s="121"/>
      <c r="BD130" s="121"/>
      <c r="BE130" s="121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</row>
    <row r="131" spans="1:75" ht="23.4" hidden="1" x14ac:dyDescent="0.45">
      <c r="A131" s="503"/>
      <c r="B131" s="503"/>
      <c r="C131" s="503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504"/>
      <c r="W131" s="503"/>
      <c r="X131" s="503"/>
      <c r="Y131" s="503"/>
      <c r="Z131" s="503"/>
      <c r="AA131" s="503"/>
      <c r="AB131" s="503"/>
      <c r="AC131" s="503"/>
      <c r="AD131" s="503"/>
      <c r="AE131" s="503"/>
      <c r="AF131" s="503"/>
      <c r="AG131" s="503"/>
      <c r="AH131" s="503"/>
      <c r="AI131" s="503"/>
      <c r="AJ131" s="503"/>
      <c r="AK131" s="503"/>
      <c r="AL131" s="503"/>
      <c r="AM131" s="503"/>
      <c r="AN131" s="503"/>
      <c r="AO131" s="503"/>
      <c r="AP131" s="503"/>
      <c r="AQ131" s="505"/>
      <c r="AR131" s="505"/>
      <c r="AS131" s="505"/>
      <c r="AT131" s="505"/>
      <c r="AU131" s="505"/>
      <c r="AV131" s="505"/>
      <c r="AW131" s="505"/>
      <c r="AX131" s="505"/>
      <c r="AY131" s="505"/>
      <c r="AZ131" s="121"/>
      <c r="BA131" s="121"/>
      <c r="BB131" s="121"/>
      <c r="BC131" s="121"/>
      <c r="BD131" s="121"/>
      <c r="BE131" s="121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</row>
    <row r="132" spans="1:75" ht="23.4" hidden="1" x14ac:dyDescent="0.45">
      <c r="A132" s="503"/>
      <c r="B132" s="503"/>
      <c r="C132" s="503"/>
      <c r="D132" s="506" t="s">
        <v>76</v>
      </c>
      <c r="E132" s="507"/>
      <c r="F132" s="507"/>
      <c r="G132" s="507"/>
      <c r="H132" s="507"/>
      <c r="I132" s="507"/>
      <c r="J132" s="507"/>
      <c r="K132" s="507"/>
      <c r="L132" s="507"/>
      <c r="M132" s="507"/>
      <c r="N132" s="507"/>
      <c r="O132" s="507"/>
      <c r="P132" s="507"/>
      <c r="Q132" s="507"/>
      <c r="R132" s="507"/>
      <c r="S132" s="507"/>
      <c r="T132" s="507"/>
      <c r="U132" s="507"/>
      <c r="V132" s="508"/>
      <c r="W132" s="509" t="s">
        <v>39</v>
      </c>
      <c r="X132" s="509"/>
      <c r="Y132" s="509"/>
      <c r="Z132" s="509"/>
      <c r="AA132" s="509"/>
      <c r="AB132" s="509"/>
      <c r="AC132" s="509"/>
      <c r="AD132" s="509"/>
      <c r="AE132" s="509"/>
      <c r="AF132" s="509" t="s">
        <v>39</v>
      </c>
      <c r="AG132" s="509"/>
      <c r="AH132" s="509"/>
      <c r="AI132" s="509"/>
      <c r="AJ132" s="509"/>
      <c r="AK132" s="509"/>
      <c r="AL132" s="509"/>
      <c r="AM132" s="509"/>
      <c r="AN132" s="509"/>
      <c r="AO132" s="509"/>
      <c r="AP132" s="509"/>
      <c r="AQ132" s="510">
        <v>0</v>
      </c>
      <c r="AR132" s="510"/>
      <c r="AS132" s="510"/>
      <c r="AT132" s="510"/>
      <c r="AU132" s="510"/>
      <c r="AV132" s="510"/>
      <c r="AW132" s="510"/>
      <c r="AX132" s="510"/>
      <c r="AY132" s="510"/>
      <c r="AZ132" s="121"/>
      <c r="BA132" s="121"/>
      <c r="BB132" s="121"/>
      <c r="BC132" s="121"/>
      <c r="BD132" s="121"/>
      <c r="BE132" s="121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</row>
    <row r="133" spans="1:75" ht="23.4" hidden="1" x14ac:dyDescent="0.4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</row>
    <row r="134" spans="1:75" ht="23.4" hidden="1" x14ac:dyDescent="0.45">
      <c r="A134" s="273" t="s">
        <v>341</v>
      </c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</row>
    <row r="135" spans="1:75" ht="23.4" hidden="1" x14ac:dyDescent="0.4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</row>
    <row r="136" spans="1:75" ht="23.4" hidden="1" x14ac:dyDescent="0.45">
      <c r="A136" s="94" t="s">
        <v>250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</row>
    <row r="137" spans="1:75" ht="23.4" hidden="1" x14ac:dyDescent="0.4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</row>
    <row r="138" spans="1:75" ht="23.4" hidden="1" x14ac:dyDescent="0.45">
      <c r="A138" s="94" t="s">
        <v>251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</row>
    <row r="139" spans="1:75" ht="23.4" hidden="1" x14ac:dyDescent="0.4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</row>
    <row r="140" spans="1:75" ht="23.4" hidden="1" x14ac:dyDescent="0.45">
      <c r="A140" s="193" t="s">
        <v>219</v>
      </c>
      <c r="B140" s="193"/>
      <c r="C140" s="193"/>
      <c r="D140" s="193" t="s">
        <v>34</v>
      </c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 t="s">
        <v>278</v>
      </c>
      <c r="X140" s="193"/>
      <c r="Y140" s="193"/>
      <c r="Z140" s="193"/>
      <c r="AA140" s="193"/>
      <c r="AB140" s="193"/>
      <c r="AC140" s="193"/>
      <c r="AD140" s="193"/>
      <c r="AE140" s="193"/>
      <c r="AF140" s="193" t="s">
        <v>110</v>
      </c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 t="s">
        <v>279</v>
      </c>
      <c r="AR140" s="193"/>
      <c r="AS140" s="193"/>
      <c r="AT140" s="193"/>
      <c r="AU140" s="193"/>
      <c r="AV140" s="193"/>
      <c r="AW140" s="193"/>
      <c r="AX140" s="193"/>
      <c r="AY140" s="193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</row>
    <row r="141" spans="1:75" ht="23.4" hidden="1" x14ac:dyDescent="0.45">
      <c r="A141" s="192">
        <v>1</v>
      </c>
      <c r="B141" s="192"/>
      <c r="C141" s="192"/>
      <c r="D141" s="192">
        <v>2</v>
      </c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>
        <v>3</v>
      </c>
      <c r="X141" s="192"/>
      <c r="Y141" s="192"/>
      <c r="Z141" s="192"/>
      <c r="AA141" s="192"/>
      <c r="AB141" s="192"/>
      <c r="AC141" s="192"/>
      <c r="AD141" s="192"/>
      <c r="AE141" s="192"/>
      <c r="AF141" s="192">
        <v>4</v>
      </c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>
        <v>5</v>
      </c>
      <c r="AR141" s="192"/>
      <c r="AS141" s="192"/>
      <c r="AT141" s="192"/>
      <c r="AU141" s="192"/>
      <c r="AV141" s="192"/>
      <c r="AW141" s="192"/>
      <c r="AX141" s="192"/>
      <c r="AY141" s="1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</row>
    <row r="142" spans="1:75" ht="23.4" hidden="1" x14ac:dyDescent="0.45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</row>
    <row r="143" spans="1:75" ht="23.4" hidden="1" x14ac:dyDescent="0.4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</row>
    <row r="144" spans="1:75" ht="23.4" hidden="1" x14ac:dyDescent="0.4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</row>
    <row r="145" spans="1:75" ht="23.4" hidden="1" x14ac:dyDescent="0.45">
      <c r="A145" s="215"/>
      <c r="B145" s="215"/>
      <c r="C145" s="215"/>
      <c r="D145" s="265" t="s">
        <v>76</v>
      </c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7"/>
      <c r="W145" s="193" t="s">
        <v>39</v>
      </c>
      <c r="X145" s="193"/>
      <c r="Y145" s="193"/>
      <c r="Z145" s="193"/>
      <c r="AA145" s="193"/>
      <c r="AB145" s="193"/>
      <c r="AC145" s="193"/>
      <c r="AD145" s="193"/>
      <c r="AE145" s="193"/>
      <c r="AF145" s="193" t="s">
        <v>39</v>
      </c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</row>
    <row r="146" spans="1:75" ht="23.4" x14ac:dyDescent="0.4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</row>
    <row r="147" spans="1:75" ht="23.4" hidden="1" x14ac:dyDescent="0.45">
      <c r="A147" s="273" t="s">
        <v>280</v>
      </c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</row>
    <row r="148" spans="1:75" ht="23.4" hidden="1" x14ac:dyDescent="0.4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</row>
    <row r="149" spans="1:75" ht="23.4" hidden="1" x14ac:dyDescent="0.45">
      <c r="A149" s="230" t="s">
        <v>473</v>
      </c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0"/>
      <c r="AT149" s="230"/>
      <c r="AU149" s="230"/>
      <c r="AV149" s="230"/>
      <c r="AW149" s="230"/>
      <c r="AX149" s="230"/>
      <c r="AY149" s="230"/>
      <c r="AZ149" s="230"/>
      <c r="BA149" s="230"/>
      <c r="BB149" s="230"/>
      <c r="BC149" s="230"/>
      <c r="BD149" s="230"/>
      <c r="BE149" s="230"/>
      <c r="BF149" s="230"/>
      <c r="BG149" s="230"/>
      <c r="BH149" s="230"/>
      <c r="BI149" s="230"/>
      <c r="BJ149" s="230"/>
      <c r="BK149" s="230"/>
      <c r="BL149" s="230"/>
      <c r="BM149" s="230"/>
      <c r="BN149" s="230"/>
      <c r="BO149" s="92"/>
      <c r="BP149" s="92"/>
      <c r="BQ149" s="92"/>
      <c r="BR149" s="92"/>
      <c r="BS149" s="92"/>
      <c r="BT149" s="92"/>
      <c r="BU149" s="92"/>
      <c r="BV149" s="92"/>
      <c r="BW149" s="92"/>
    </row>
    <row r="150" spans="1:75" ht="23.4" hidden="1" x14ac:dyDescent="0.4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</row>
    <row r="151" spans="1:75" ht="23.4" hidden="1" x14ac:dyDescent="0.45">
      <c r="A151" s="515" t="s">
        <v>474</v>
      </c>
      <c r="B151" s="515"/>
      <c r="C151" s="515"/>
      <c r="D151" s="515"/>
      <c r="E151" s="515"/>
      <c r="F151" s="515"/>
      <c r="G151" s="515"/>
      <c r="H151" s="515"/>
      <c r="I151" s="515"/>
      <c r="J151" s="515"/>
      <c r="K151" s="515"/>
      <c r="L151" s="515"/>
      <c r="M151" s="515"/>
      <c r="N151" s="515"/>
      <c r="O151" s="515"/>
      <c r="P151" s="515"/>
      <c r="Q151" s="515"/>
      <c r="R151" s="515"/>
      <c r="S151" s="515"/>
      <c r="T151" s="515"/>
      <c r="U151" s="515"/>
      <c r="V151" s="515"/>
      <c r="W151" s="515"/>
      <c r="X151" s="515"/>
      <c r="Y151" s="515"/>
      <c r="Z151" s="515"/>
      <c r="AA151" s="515"/>
      <c r="AB151" s="515"/>
      <c r="AC151" s="515"/>
      <c r="AD151" s="515"/>
      <c r="AE151" s="515"/>
      <c r="AF151" s="515"/>
      <c r="AG151" s="515"/>
      <c r="AH151" s="515"/>
      <c r="AI151" s="515"/>
      <c r="AJ151" s="515"/>
      <c r="AK151" s="515"/>
      <c r="AL151" s="515"/>
      <c r="AM151" s="515"/>
      <c r="AN151" s="515"/>
      <c r="AO151" s="515"/>
      <c r="AP151" s="515"/>
      <c r="AQ151" s="515"/>
      <c r="AR151" s="515"/>
      <c r="AS151" s="515"/>
      <c r="AT151" s="515"/>
      <c r="AU151" s="515"/>
      <c r="AV151" s="515"/>
      <c r="AW151" s="515"/>
      <c r="AX151" s="515"/>
      <c r="AY151" s="515"/>
      <c r="AZ151" s="515"/>
      <c r="BA151" s="515"/>
      <c r="BB151" s="515"/>
      <c r="BC151" s="515"/>
      <c r="BD151" s="515"/>
      <c r="BE151" s="515"/>
      <c r="BF151" s="515"/>
      <c r="BG151" s="515"/>
      <c r="BH151" s="515"/>
      <c r="BI151" s="515"/>
      <c r="BJ151" s="515"/>
      <c r="BK151" s="515"/>
      <c r="BL151" s="515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</row>
    <row r="152" spans="1:75" ht="23.4" hidden="1" x14ac:dyDescent="0.4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</row>
    <row r="153" spans="1:75" ht="23.4" hidden="1" x14ac:dyDescent="0.45">
      <c r="A153" s="193" t="s">
        <v>219</v>
      </c>
      <c r="B153" s="193"/>
      <c r="C153" s="193"/>
      <c r="D153" s="193" t="s">
        <v>34</v>
      </c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 t="s">
        <v>278</v>
      </c>
      <c r="X153" s="193"/>
      <c r="Y153" s="193"/>
      <c r="Z153" s="193"/>
      <c r="AA153" s="193"/>
      <c r="AB153" s="193"/>
      <c r="AC153" s="193"/>
      <c r="AD153" s="193"/>
      <c r="AE153" s="193"/>
      <c r="AF153" s="193" t="s">
        <v>110</v>
      </c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 t="s">
        <v>279</v>
      </c>
      <c r="AR153" s="193"/>
      <c r="AS153" s="193"/>
      <c r="AT153" s="193"/>
      <c r="AU153" s="193"/>
      <c r="AV153" s="193"/>
      <c r="AW153" s="193"/>
      <c r="AX153" s="193"/>
      <c r="AY153" s="193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</row>
    <row r="154" spans="1:75" ht="23.4" hidden="1" x14ac:dyDescent="0.45">
      <c r="A154" s="192">
        <v>1</v>
      </c>
      <c r="B154" s="192"/>
      <c r="C154" s="192"/>
      <c r="D154" s="192">
        <v>2</v>
      </c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>
        <v>3</v>
      </c>
      <c r="X154" s="192"/>
      <c r="Y154" s="192"/>
      <c r="Z154" s="192"/>
      <c r="AA154" s="192"/>
      <c r="AB154" s="192"/>
      <c r="AC154" s="192"/>
      <c r="AD154" s="192"/>
      <c r="AE154" s="192"/>
      <c r="AF154" s="192">
        <v>4</v>
      </c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>
        <v>5</v>
      </c>
      <c r="AR154" s="192"/>
      <c r="AS154" s="192"/>
      <c r="AT154" s="192"/>
      <c r="AU154" s="192"/>
      <c r="AV154" s="192"/>
      <c r="AW154" s="192"/>
      <c r="AX154" s="192"/>
      <c r="AY154" s="1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</row>
    <row r="155" spans="1:75" ht="23.4" hidden="1" x14ac:dyDescent="0.45">
      <c r="A155" s="268"/>
      <c r="B155" s="268"/>
      <c r="C155" s="268"/>
      <c r="D155" s="304" t="s">
        <v>282</v>
      </c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215">
        <v>300</v>
      </c>
      <c r="X155" s="215"/>
      <c r="Y155" s="215"/>
      <c r="Z155" s="215"/>
      <c r="AA155" s="215"/>
      <c r="AB155" s="215"/>
      <c r="AC155" s="215"/>
      <c r="AD155" s="215"/>
      <c r="AE155" s="215"/>
      <c r="AF155" s="215">
        <v>248</v>
      </c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3">
        <f>W155*AF155</f>
        <v>74400</v>
      </c>
      <c r="AR155" s="213"/>
      <c r="AS155" s="213"/>
      <c r="AT155" s="213"/>
      <c r="AU155" s="213"/>
      <c r="AV155" s="213"/>
      <c r="AW155" s="213"/>
      <c r="AX155" s="213"/>
      <c r="AY155" s="213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</row>
    <row r="156" spans="1:75" ht="23.4" hidden="1" x14ac:dyDescent="0.45">
      <c r="A156" s="268"/>
      <c r="B156" s="268"/>
      <c r="C156" s="268"/>
      <c r="D156" s="304" t="s">
        <v>283</v>
      </c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215">
        <v>1884.44</v>
      </c>
      <c r="X156" s="215"/>
      <c r="Y156" s="215"/>
      <c r="Z156" s="215"/>
      <c r="AA156" s="215"/>
      <c r="AB156" s="215"/>
      <c r="AC156" s="215"/>
      <c r="AD156" s="215"/>
      <c r="AE156" s="215"/>
      <c r="AF156" s="215">
        <v>151</v>
      </c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3">
        <v>284550</v>
      </c>
      <c r="AR156" s="213"/>
      <c r="AS156" s="213"/>
      <c r="AT156" s="213"/>
      <c r="AU156" s="213"/>
      <c r="AV156" s="213"/>
      <c r="AW156" s="213"/>
      <c r="AX156" s="213"/>
      <c r="AY156" s="213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</row>
    <row r="157" spans="1:75" ht="23.4" hidden="1" x14ac:dyDescent="0.45">
      <c r="A157" s="268"/>
      <c r="B157" s="268"/>
      <c r="C157" s="268"/>
      <c r="D157" s="304" t="s">
        <v>284</v>
      </c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215">
        <v>550</v>
      </c>
      <c r="X157" s="215"/>
      <c r="Y157" s="215"/>
      <c r="Z157" s="215"/>
      <c r="AA157" s="215"/>
      <c r="AB157" s="215"/>
      <c r="AC157" s="215"/>
      <c r="AD157" s="215"/>
      <c r="AE157" s="215"/>
      <c r="AF157" s="215">
        <v>151</v>
      </c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3">
        <f>W157*AF157</f>
        <v>83050</v>
      </c>
      <c r="AR157" s="213"/>
      <c r="AS157" s="213"/>
      <c r="AT157" s="213"/>
      <c r="AU157" s="213"/>
      <c r="AV157" s="213"/>
      <c r="AW157" s="213"/>
      <c r="AX157" s="213"/>
      <c r="AY157" s="213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</row>
    <row r="158" spans="1:75" ht="23.4" hidden="1" x14ac:dyDescent="0.45">
      <c r="A158" s="268"/>
      <c r="B158" s="268"/>
      <c r="C158" s="268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</row>
    <row r="159" spans="1:75" ht="23.4" hidden="1" x14ac:dyDescent="0.45">
      <c r="A159" s="268"/>
      <c r="B159" s="268"/>
      <c r="C159" s="268"/>
      <c r="D159" s="265" t="s">
        <v>76</v>
      </c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7"/>
      <c r="W159" s="193" t="s">
        <v>39</v>
      </c>
      <c r="X159" s="193"/>
      <c r="Y159" s="193"/>
      <c r="Z159" s="193"/>
      <c r="AA159" s="193"/>
      <c r="AB159" s="193"/>
      <c r="AC159" s="193"/>
      <c r="AD159" s="193"/>
      <c r="AE159" s="193"/>
      <c r="AF159" s="193" t="s">
        <v>39</v>
      </c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213">
        <f>AQ155+AQ156+AQ157</f>
        <v>442000</v>
      </c>
      <c r="AR159" s="215"/>
      <c r="AS159" s="215"/>
      <c r="AT159" s="215"/>
      <c r="AU159" s="215"/>
      <c r="AV159" s="215"/>
      <c r="AW159" s="215"/>
      <c r="AX159" s="215"/>
      <c r="AY159" s="215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</row>
    <row r="160" spans="1:75" ht="23.4" x14ac:dyDescent="0.4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</row>
    <row r="161" spans="1:75" ht="23.4" x14ac:dyDescent="0.45">
      <c r="A161" s="288" t="s">
        <v>285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  <c r="AK161" s="288"/>
      <c r="AL161" s="288"/>
      <c r="AM161" s="288"/>
      <c r="AN161" s="288"/>
      <c r="AO161" s="288"/>
      <c r="AP161" s="288"/>
      <c r="AQ161" s="288"/>
      <c r="AR161" s="288"/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8"/>
      <c r="BE161" s="288"/>
      <c r="BF161" s="288"/>
      <c r="BG161" s="288"/>
      <c r="BH161" s="288"/>
      <c r="BI161" s="288"/>
      <c r="BJ161" s="288"/>
      <c r="BK161" s="288"/>
      <c r="BL161" s="288"/>
      <c r="BM161" s="288"/>
      <c r="BN161" s="288"/>
      <c r="BO161" s="288"/>
      <c r="BP161" s="288"/>
      <c r="BQ161" s="288"/>
      <c r="BR161" s="288"/>
      <c r="BS161" s="92"/>
      <c r="BT161" s="92"/>
      <c r="BU161" s="92"/>
      <c r="BV161" s="92"/>
      <c r="BW161" s="92"/>
    </row>
    <row r="162" spans="1:75" ht="23.4" x14ac:dyDescent="0.4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</row>
    <row r="163" spans="1:75" ht="23.4" x14ac:dyDescent="0.45">
      <c r="A163" s="230" t="s">
        <v>471</v>
      </c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  <c r="AF163" s="230"/>
      <c r="AG163" s="230"/>
      <c r="AH163" s="230"/>
      <c r="AI163" s="230"/>
      <c r="AJ163" s="230"/>
      <c r="AK163" s="230"/>
      <c r="AL163" s="230"/>
      <c r="AM163" s="230"/>
      <c r="AN163" s="230"/>
      <c r="AO163" s="230"/>
      <c r="AP163" s="230"/>
      <c r="AQ163" s="230"/>
      <c r="AR163" s="230"/>
      <c r="AS163" s="230"/>
      <c r="AT163" s="230"/>
      <c r="AU163" s="230"/>
      <c r="AV163" s="230"/>
      <c r="AW163" s="230"/>
      <c r="AX163" s="230"/>
      <c r="AY163" s="230"/>
      <c r="AZ163" s="230"/>
      <c r="BA163" s="230"/>
      <c r="BB163" s="230"/>
      <c r="BC163" s="230"/>
      <c r="BD163" s="230"/>
      <c r="BE163" s="230"/>
      <c r="BF163" s="230"/>
      <c r="BG163" s="230"/>
      <c r="BH163" s="230"/>
      <c r="BI163" s="230"/>
      <c r="BJ163" s="230"/>
      <c r="BK163" s="230"/>
      <c r="BL163" s="230"/>
      <c r="BM163" s="230"/>
      <c r="BN163" s="230"/>
      <c r="BO163" s="230"/>
      <c r="BP163" s="230"/>
      <c r="BQ163" s="92"/>
      <c r="BR163" s="92"/>
      <c r="BS163" s="92"/>
      <c r="BT163" s="92"/>
      <c r="BU163" s="92"/>
      <c r="BV163" s="92"/>
      <c r="BW163" s="92"/>
    </row>
    <row r="164" spans="1:75" ht="23.4" x14ac:dyDescent="0.4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</row>
    <row r="165" spans="1:75" ht="23.4" x14ac:dyDescent="0.45">
      <c r="A165" s="288" t="s">
        <v>472</v>
      </c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88"/>
      <c r="BF165" s="288"/>
      <c r="BG165" s="288"/>
      <c r="BH165" s="288"/>
      <c r="BI165" s="288"/>
      <c r="BJ165" s="288"/>
      <c r="BK165" s="288"/>
      <c r="BL165" s="288"/>
      <c r="BM165" s="288"/>
      <c r="BN165" s="288"/>
      <c r="BO165" s="288"/>
      <c r="BP165" s="288"/>
      <c r="BQ165" s="92"/>
      <c r="BR165" s="92"/>
      <c r="BS165" s="92"/>
      <c r="BT165" s="92"/>
      <c r="BU165" s="92"/>
      <c r="BV165" s="92"/>
      <c r="BW165" s="92"/>
    </row>
    <row r="166" spans="1:75" ht="23.4" x14ac:dyDescent="0.4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</row>
    <row r="167" spans="1:75" ht="3.6" customHeight="1" x14ac:dyDescent="0.45">
      <c r="A167" s="486" t="s">
        <v>286</v>
      </c>
      <c r="B167" s="486"/>
      <c r="C167" s="486"/>
      <c r="D167" s="486"/>
      <c r="E167" s="486"/>
      <c r="F167" s="486"/>
      <c r="G167" s="486"/>
      <c r="H167" s="486"/>
      <c r="I167" s="486"/>
      <c r="J167" s="486"/>
      <c r="K167" s="486"/>
      <c r="L167" s="486"/>
      <c r="M167" s="486"/>
      <c r="N167" s="486"/>
      <c r="O167" s="486"/>
      <c r="P167" s="486"/>
      <c r="Q167" s="486"/>
      <c r="R167" s="486"/>
      <c r="S167" s="486"/>
      <c r="T167" s="486"/>
      <c r="U167" s="486"/>
      <c r="V167" s="486"/>
      <c r="W167" s="486"/>
      <c r="X167" s="486"/>
      <c r="Y167" s="486"/>
      <c r="Z167" s="486"/>
      <c r="AA167" s="486"/>
      <c r="AB167" s="486"/>
      <c r="AC167" s="486"/>
      <c r="AD167" s="486"/>
      <c r="AE167" s="486"/>
      <c r="AF167" s="486"/>
      <c r="AG167" s="486"/>
      <c r="AH167" s="486"/>
      <c r="AI167" s="486"/>
      <c r="AJ167" s="486"/>
      <c r="AK167" s="486"/>
      <c r="AL167" s="486"/>
      <c r="AM167" s="486"/>
      <c r="AN167" s="486"/>
      <c r="AO167" s="486"/>
      <c r="AP167" s="486"/>
      <c r="AQ167" s="486"/>
      <c r="AR167" s="486"/>
      <c r="AS167" s="486"/>
      <c r="AT167" s="486"/>
      <c r="AU167" s="486"/>
      <c r="AV167" s="486"/>
      <c r="AW167" s="486"/>
      <c r="AX167" s="486"/>
      <c r="AY167" s="486"/>
      <c r="AZ167" s="486"/>
      <c r="BA167" s="486"/>
      <c r="BB167" s="486"/>
      <c r="BC167" s="486"/>
      <c r="BD167" s="486"/>
      <c r="BE167" s="486"/>
      <c r="BF167" s="486"/>
      <c r="BG167" s="486"/>
      <c r="BH167" s="486"/>
      <c r="BI167" s="486"/>
      <c r="BJ167" s="486"/>
      <c r="BK167" s="486"/>
      <c r="BL167" s="486"/>
      <c r="BM167" s="486"/>
      <c r="BN167" s="486"/>
      <c r="BO167" s="486"/>
      <c r="BP167" s="486"/>
      <c r="BQ167" s="486"/>
      <c r="BR167" s="486"/>
      <c r="BS167" s="486"/>
      <c r="BT167" s="486"/>
      <c r="BU167" s="486"/>
      <c r="BV167" s="118"/>
      <c r="BW167" s="92"/>
    </row>
    <row r="168" spans="1:75" ht="23.4" hidden="1" x14ac:dyDescent="0.4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  <c r="BV168" s="118"/>
      <c r="BW168" s="92"/>
    </row>
    <row r="169" spans="1:75" ht="23.4" hidden="1" x14ac:dyDescent="0.45">
      <c r="A169" s="467" t="s">
        <v>219</v>
      </c>
      <c r="B169" s="467"/>
      <c r="C169" s="467"/>
      <c r="D169" s="467" t="s">
        <v>287</v>
      </c>
      <c r="E169" s="467"/>
      <c r="F169" s="467"/>
      <c r="G169" s="467"/>
      <c r="H169" s="467"/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467"/>
      <c r="T169" s="467"/>
      <c r="U169" s="467"/>
      <c r="V169" s="467"/>
      <c r="W169" s="467"/>
      <c r="X169" s="467"/>
      <c r="Y169" s="467"/>
      <c r="Z169" s="467"/>
      <c r="AA169" s="467"/>
      <c r="AB169" s="467"/>
      <c r="AC169" s="467"/>
      <c r="AD169" s="467"/>
      <c r="AE169" s="467"/>
      <c r="AF169" s="467"/>
      <c r="AG169" s="467"/>
      <c r="AH169" s="467"/>
      <c r="AI169" s="467"/>
      <c r="AJ169" s="467"/>
      <c r="AK169" s="467"/>
      <c r="AL169" s="467"/>
      <c r="AM169" s="467" t="s">
        <v>123</v>
      </c>
      <c r="AN169" s="467"/>
      <c r="AO169" s="467"/>
      <c r="AP169" s="467"/>
      <c r="AQ169" s="467"/>
      <c r="AR169" s="467"/>
      <c r="AS169" s="467"/>
      <c r="AT169" s="467"/>
      <c r="AU169" s="467"/>
      <c r="AV169" s="467" t="s">
        <v>124</v>
      </c>
      <c r="AW169" s="467"/>
      <c r="AX169" s="467"/>
      <c r="AY169" s="467"/>
      <c r="AZ169" s="467"/>
      <c r="BA169" s="467"/>
      <c r="BB169" s="467"/>
      <c r="BC169" s="467"/>
      <c r="BD169" s="467"/>
      <c r="BE169" s="467" t="s">
        <v>125</v>
      </c>
      <c r="BF169" s="467"/>
      <c r="BG169" s="467"/>
      <c r="BH169" s="467"/>
      <c r="BI169" s="467"/>
      <c r="BJ169" s="467"/>
      <c r="BK169" s="467"/>
      <c r="BL169" s="467"/>
      <c r="BM169" s="467"/>
      <c r="BN169" s="467" t="s">
        <v>288</v>
      </c>
      <c r="BO169" s="467"/>
      <c r="BP169" s="467"/>
      <c r="BQ169" s="467"/>
      <c r="BR169" s="467"/>
      <c r="BS169" s="467"/>
      <c r="BT169" s="467"/>
      <c r="BU169" s="467"/>
      <c r="BV169" s="467"/>
      <c r="BW169" s="92"/>
    </row>
    <row r="170" spans="1:75" ht="23.4" hidden="1" x14ac:dyDescent="0.45">
      <c r="A170" s="467">
        <v>1</v>
      </c>
      <c r="B170" s="467"/>
      <c r="C170" s="467"/>
      <c r="D170" s="467">
        <v>2</v>
      </c>
      <c r="E170" s="467"/>
      <c r="F170" s="467"/>
      <c r="G170" s="467"/>
      <c r="H170" s="467"/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467"/>
      <c r="T170" s="467"/>
      <c r="U170" s="467"/>
      <c r="V170" s="467"/>
      <c r="W170" s="467"/>
      <c r="X170" s="467"/>
      <c r="Y170" s="467"/>
      <c r="Z170" s="467"/>
      <c r="AA170" s="467"/>
      <c r="AB170" s="467"/>
      <c r="AC170" s="467"/>
      <c r="AD170" s="467"/>
      <c r="AE170" s="467"/>
      <c r="AF170" s="467"/>
      <c r="AG170" s="467"/>
      <c r="AH170" s="467"/>
      <c r="AI170" s="467"/>
      <c r="AJ170" s="467"/>
      <c r="AK170" s="467"/>
      <c r="AL170" s="467"/>
      <c r="AM170" s="467">
        <v>3</v>
      </c>
      <c r="AN170" s="467"/>
      <c r="AO170" s="467"/>
      <c r="AP170" s="467"/>
      <c r="AQ170" s="467"/>
      <c r="AR170" s="467"/>
      <c r="AS170" s="467"/>
      <c r="AT170" s="467"/>
      <c r="AU170" s="467"/>
      <c r="AV170" s="467">
        <v>4</v>
      </c>
      <c r="AW170" s="467"/>
      <c r="AX170" s="467"/>
      <c r="AY170" s="467"/>
      <c r="AZ170" s="467"/>
      <c r="BA170" s="467"/>
      <c r="BB170" s="467"/>
      <c r="BC170" s="467"/>
      <c r="BD170" s="467"/>
      <c r="BE170" s="467">
        <v>5</v>
      </c>
      <c r="BF170" s="467"/>
      <c r="BG170" s="467"/>
      <c r="BH170" s="467"/>
      <c r="BI170" s="467"/>
      <c r="BJ170" s="467"/>
      <c r="BK170" s="467"/>
      <c r="BL170" s="467"/>
      <c r="BM170" s="467"/>
      <c r="BN170" s="467">
        <v>6</v>
      </c>
      <c r="BO170" s="467"/>
      <c r="BP170" s="467"/>
      <c r="BQ170" s="467"/>
      <c r="BR170" s="467"/>
      <c r="BS170" s="467"/>
      <c r="BT170" s="467"/>
      <c r="BU170" s="467"/>
      <c r="BV170" s="467"/>
      <c r="BW170" s="92"/>
    </row>
    <row r="171" spans="1:75" ht="23.4" hidden="1" x14ac:dyDescent="0.45">
      <c r="A171" s="460">
        <v>1</v>
      </c>
      <c r="B171" s="460"/>
      <c r="C171" s="460"/>
      <c r="D171" s="501" t="s">
        <v>289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501"/>
      <c r="Y171" s="501"/>
      <c r="Z171" s="501"/>
      <c r="AA171" s="501"/>
      <c r="AB171" s="501"/>
      <c r="AC171" s="501"/>
      <c r="AD171" s="501"/>
      <c r="AE171" s="501"/>
      <c r="AF171" s="501"/>
      <c r="AG171" s="501"/>
      <c r="AH171" s="501"/>
      <c r="AI171" s="501"/>
      <c r="AJ171" s="501"/>
      <c r="AK171" s="501"/>
      <c r="AL171" s="501"/>
      <c r="AM171" s="460"/>
      <c r="AN171" s="460"/>
      <c r="AO171" s="460"/>
      <c r="AP171" s="460"/>
      <c r="AQ171" s="460"/>
      <c r="AR171" s="460"/>
      <c r="AS171" s="460"/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0"/>
      <c r="BG171" s="460"/>
      <c r="BH171" s="460"/>
      <c r="BI171" s="460"/>
      <c r="BJ171" s="460"/>
      <c r="BK171" s="460"/>
      <c r="BL171" s="460"/>
      <c r="BM171" s="460"/>
      <c r="BN171" s="460"/>
      <c r="BO171" s="460"/>
      <c r="BP171" s="460"/>
      <c r="BQ171" s="460"/>
      <c r="BR171" s="460"/>
      <c r="BS171" s="460"/>
      <c r="BT171" s="460"/>
      <c r="BU171" s="460"/>
      <c r="BV171" s="460"/>
      <c r="BW171" s="92"/>
    </row>
    <row r="172" spans="1:75" ht="23.4" hidden="1" x14ac:dyDescent="0.45">
      <c r="A172" s="460">
        <v>2</v>
      </c>
      <c r="B172" s="460"/>
      <c r="C172" s="460"/>
      <c r="D172" s="501" t="s">
        <v>290</v>
      </c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501"/>
      <c r="Y172" s="501"/>
      <c r="Z172" s="501"/>
      <c r="AA172" s="501"/>
      <c r="AB172" s="501"/>
      <c r="AC172" s="501"/>
      <c r="AD172" s="501"/>
      <c r="AE172" s="501"/>
      <c r="AF172" s="501"/>
      <c r="AG172" s="501"/>
      <c r="AH172" s="501"/>
      <c r="AI172" s="501"/>
      <c r="AJ172" s="501"/>
      <c r="AK172" s="501"/>
      <c r="AL172" s="501"/>
      <c r="AM172" s="460"/>
      <c r="AN172" s="460"/>
      <c r="AO172" s="460"/>
      <c r="AP172" s="460"/>
      <c r="AQ172" s="460"/>
      <c r="AR172" s="460"/>
      <c r="AS172" s="460"/>
      <c r="AT172" s="460"/>
      <c r="AU172" s="460"/>
      <c r="AV172" s="460"/>
      <c r="AW172" s="460"/>
      <c r="AX172" s="460"/>
      <c r="AY172" s="460"/>
      <c r="AZ172" s="460"/>
      <c r="BA172" s="460"/>
      <c r="BB172" s="460"/>
      <c r="BC172" s="460"/>
      <c r="BD172" s="460"/>
      <c r="BE172" s="460"/>
      <c r="BF172" s="460"/>
      <c r="BG172" s="460"/>
      <c r="BH172" s="460"/>
      <c r="BI172" s="460"/>
      <c r="BJ172" s="460"/>
      <c r="BK172" s="460"/>
      <c r="BL172" s="460"/>
      <c r="BM172" s="460"/>
      <c r="BN172" s="460"/>
      <c r="BO172" s="460"/>
      <c r="BP172" s="460"/>
      <c r="BQ172" s="460"/>
      <c r="BR172" s="460"/>
      <c r="BS172" s="460"/>
      <c r="BT172" s="460"/>
      <c r="BU172" s="460"/>
      <c r="BV172" s="460"/>
      <c r="BW172" s="92"/>
    </row>
    <row r="173" spans="1:75" ht="23.4" hidden="1" x14ac:dyDescent="0.45">
      <c r="A173" s="460">
        <v>3</v>
      </c>
      <c r="B173" s="460"/>
      <c r="C173" s="460"/>
      <c r="D173" s="501" t="s">
        <v>291</v>
      </c>
      <c r="E173" s="501"/>
      <c r="F173" s="501"/>
      <c r="G173" s="501"/>
      <c r="H173" s="501"/>
      <c r="I173" s="501"/>
      <c r="J173" s="501"/>
      <c r="K173" s="501"/>
      <c r="L173" s="501"/>
      <c r="M173" s="501"/>
      <c r="N173" s="501"/>
      <c r="O173" s="501"/>
      <c r="P173" s="501"/>
      <c r="Q173" s="501"/>
      <c r="R173" s="501"/>
      <c r="S173" s="501"/>
      <c r="T173" s="501"/>
      <c r="U173" s="501"/>
      <c r="V173" s="501"/>
      <c r="W173" s="501"/>
      <c r="X173" s="501"/>
      <c r="Y173" s="501"/>
      <c r="Z173" s="501"/>
      <c r="AA173" s="501"/>
      <c r="AB173" s="501"/>
      <c r="AC173" s="501"/>
      <c r="AD173" s="501"/>
      <c r="AE173" s="501"/>
      <c r="AF173" s="501"/>
      <c r="AG173" s="501"/>
      <c r="AH173" s="501"/>
      <c r="AI173" s="501"/>
      <c r="AJ173" s="501"/>
      <c r="AK173" s="501"/>
      <c r="AL173" s="501"/>
      <c r="AM173" s="460"/>
      <c r="AN173" s="460"/>
      <c r="AO173" s="460"/>
      <c r="AP173" s="460"/>
      <c r="AQ173" s="460"/>
      <c r="AR173" s="460"/>
      <c r="AS173" s="460"/>
      <c r="AT173" s="460"/>
      <c r="AU173" s="460"/>
      <c r="AV173" s="460"/>
      <c r="AW173" s="460"/>
      <c r="AX173" s="460"/>
      <c r="AY173" s="460"/>
      <c r="AZ173" s="460"/>
      <c r="BA173" s="460"/>
      <c r="BB173" s="460"/>
      <c r="BC173" s="460"/>
      <c r="BD173" s="460"/>
      <c r="BE173" s="460"/>
      <c r="BF173" s="460"/>
      <c r="BG173" s="460"/>
      <c r="BH173" s="460"/>
      <c r="BI173" s="460"/>
      <c r="BJ173" s="460"/>
      <c r="BK173" s="460"/>
      <c r="BL173" s="460"/>
      <c r="BM173" s="460"/>
      <c r="BN173" s="460"/>
      <c r="BO173" s="460"/>
      <c r="BP173" s="460"/>
      <c r="BQ173" s="460"/>
      <c r="BR173" s="460"/>
      <c r="BS173" s="460"/>
      <c r="BT173" s="460"/>
      <c r="BU173" s="460"/>
      <c r="BV173" s="460"/>
      <c r="BW173" s="92"/>
    </row>
    <row r="174" spans="1:75" ht="23.4" hidden="1" x14ac:dyDescent="0.45">
      <c r="A174" s="460">
        <v>4</v>
      </c>
      <c r="B174" s="460"/>
      <c r="C174" s="460"/>
      <c r="D174" s="501" t="s">
        <v>292</v>
      </c>
      <c r="E174" s="501"/>
      <c r="F174" s="501"/>
      <c r="G174" s="501"/>
      <c r="H174" s="501"/>
      <c r="I174" s="501"/>
      <c r="J174" s="501"/>
      <c r="K174" s="501"/>
      <c r="L174" s="501"/>
      <c r="M174" s="501"/>
      <c r="N174" s="501"/>
      <c r="O174" s="501"/>
      <c r="P174" s="501"/>
      <c r="Q174" s="501"/>
      <c r="R174" s="501"/>
      <c r="S174" s="501"/>
      <c r="T174" s="501"/>
      <c r="U174" s="501"/>
      <c r="V174" s="501"/>
      <c r="W174" s="501"/>
      <c r="X174" s="501"/>
      <c r="Y174" s="501"/>
      <c r="Z174" s="501"/>
      <c r="AA174" s="501"/>
      <c r="AB174" s="501"/>
      <c r="AC174" s="501"/>
      <c r="AD174" s="501"/>
      <c r="AE174" s="501"/>
      <c r="AF174" s="501"/>
      <c r="AG174" s="501"/>
      <c r="AH174" s="501"/>
      <c r="AI174" s="501"/>
      <c r="AJ174" s="501"/>
      <c r="AK174" s="501"/>
      <c r="AL174" s="501"/>
      <c r="AM174" s="460"/>
      <c r="AN174" s="460"/>
      <c r="AO174" s="460"/>
      <c r="AP174" s="460"/>
      <c r="AQ174" s="460"/>
      <c r="AR174" s="460"/>
      <c r="AS174" s="460"/>
      <c r="AT174" s="460"/>
      <c r="AU174" s="460"/>
      <c r="AV174" s="460"/>
      <c r="AW174" s="460"/>
      <c r="AX174" s="460"/>
      <c r="AY174" s="460"/>
      <c r="AZ174" s="460"/>
      <c r="BA174" s="460"/>
      <c r="BB174" s="460"/>
      <c r="BC174" s="460"/>
      <c r="BD174" s="460"/>
      <c r="BE174" s="460"/>
      <c r="BF174" s="460"/>
      <c r="BG174" s="460"/>
      <c r="BH174" s="460"/>
      <c r="BI174" s="460"/>
      <c r="BJ174" s="460"/>
      <c r="BK174" s="460"/>
      <c r="BL174" s="460"/>
      <c r="BM174" s="460"/>
      <c r="BN174" s="460"/>
      <c r="BO174" s="460"/>
      <c r="BP174" s="460"/>
      <c r="BQ174" s="460"/>
      <c r="BR174" s="460"/>
      <c r="BS174" s="460"/>
      <c r="BT174" s="460"/>
      <c r="BU174" s="460"/>
      <c r="BV174" s="460"/>
      <c r="BW174" s="92"/>
    </row>
    <row r="175" spans="1:75" ht="23.4" hidden="1" x14ac:dyDescent="0.45">
      <c r="A175" s="460">
        <v>5</v>
      </c>
      <c r="B175" s="460"/>
      <c r="C175" s="460"/>
      <c r="D175" s="501" t="s">
        <v>293</v>
      </c>
      <c r="E175" s="501"/>
      <c r="F175" s="501"/>
      <c r="G175" s="501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1"/>
      <c r="T175" s="501"/>
      <c r="U175" s="501"/>
      <c r="V175" s="501"/>
      <c r="W175" s="501"/>
      <c r="X175" s="501"/>
      <c r="Y175" s="501"/>
      <c r="Z175" s="501"/>
      <c r="AA175" s="501"/>
      <c r="AB175" s="501"/>
      <c r="AC175" s="501"/>
      <c r="AD175" s="501"/>
      <c r="AE175" s="501"/>
      <c r="AF175" s="501"/>
      <c r="AG175" s="501"/>
      <c r="AH175" s="501"/>
      <c r="AI175" s="501"/>
      <c r="AJ175" s="501"/>
      <c r="AK175" s="501"/>
      <c r="AL175" s="501"/>
      <c r="AM175" s="460"/>
      <c r="AN175" s="460"/>
      <c r="AO175" s="460"/>
      <c r="AP175" s="460"/>
      <c r="AQ175" s="460"/>
      <c r="AR175" s="460"/>
      <c r="AS175" s="460"/>
      <c r="AT175" s="460"/>
      <c r="AU175" s="460"/>
      <c r="AV175" s="460"/>
      <c r="AW175" s="460"/>
      <c r="AX175" s="460"/>
      <c r="AY175" s="460"/>
      <c r="AZ175" s="460"/>
      <c r="BA175" s="460"/>
      <c r="BB175" s="460"/>
      <c r="BC175" s="460"/>
      <c r="BD175" s="460"/>
      <c r="BE175" s="460"/>
      <c r="BF175" s="460"/>
      <c r="BG175" s="460"/>
      <c r="BH175" s="460"/>
      <c r="BI175" s="460"/>
      <c r="BJ175" s="460"/>
      <c r="BK175" s="460"/>
      <c r="BL175" s="460"/>
      <c r="BM175" s="460"/>
      <c r="BN175" s="460"/>
      <c r="BO175" s="460"/>
      <c r="BP175" s="460"/>
      <c r="BQ175" s="460"/>
      <c r="BR175" s="460"/>
      <c r="BS175" s="460"/>
      <c r="BT175" s="460"/>
      <c r="BU175" s="460"/>
      <c r="BV175" s="460"/>
      <c r="BW175" s="92"/>
    </row>
    <row r="176" spans="1:75" ht="23.4" hidden="1" x14ac:dyDescent="0.45">
      <c r="A176" s="460">
        <v>6</v>
      </c>
      <c r="B176" s="460"/>
      <c r="C176" s="460"/>
      <c r="D176" s="501" t="s">
        <v>294</v>
      </c>
      <c r="E176" s="501"/>
      <c r="F176" s="501"/>
      <c r="G176" s="501"/>
      <c r="H176" s="501"/>
      <c r="I176" s="501"/>
      <c r="J176" s="501"/>
      <c r="K176" s="501"/>
      <c r="L176" s="501"/>
      <c r="M176" s="501"/>
      <c r="N176" s="501"/>
      <c r="O176" s="501"/>
      <c r="P176" s="501"/>
      <c r="Q176" s="501"/>
      <c r="R176" s="501"/>
      <c r="S176" s="501"/>
      <c r="T176" s="501"/>
      <c r="U176" s="501"/>
      <c r="V176" s="501"/>
      <c r="W176" s="501"/>
      <c r="X176" s="501"/>
      <c r="Y176" s="501"/>
      <c r="Z176" s="501"/>
      <c r="AA176" s="501"/>
      <c r="AB176" s="501"/>
      <c r="AC176" s="501"/>
      <c r="AD176" s="501"/>
      <c r="AE176" s="501"/>
      <c r="AF176" s="501"/>
      <c r="AG176" s="501"/>
      <c r="AH176" s="501"/>
      <c r="AI176" s="501"/>
      <c r="AJ176" s="501"/>
      <c r="AK176" s="501"/>
      <c r="AL176" s="501"/>
      <c r="AM176" s="460"/>
      <c r="AN176" s="460"/>
      <c r="AO176" s="460"/>
      <c r="AP176" s="460"/>
      <c r="AQ176" s="460"/>
      <c r="AR176" s="460"/>
      <c r="AS176" s="460"/>
      <c r="AT176" s="460"/>
      <c r="AU176" s="460"/>
      <c r="AV176" s="460"/>
      <c r="AW176" s="460"/>
      <c r="AX176" s="460"/>
      <c r="AY176" s="460"/>
      <c r="AZ176" s="460"/>
      <c r="BA176" s="460"/>
      <c r="BB176" s="460"/>
      <c r="BC176" s="460"/>
      <c r="BD176" s="460"/>
      <c r="BE176" s="460"/>
      <c r="BF176" s="460"/>
      <c r="BG176" s="460"/>
      <c r="BH176" s="460"/>
      <c r="BI176" s="460"/>
      <c r="BJ176" s="460"/>
      <c r="BK176" s="460"/>
      <c r="BL176" s="460"/>
      <c r="BM176" s="460"/>
      <c r="BN176" s="460"/>
      <c r="BO176" s="460"/>
      <c r="BP176" s="460"/>
      <c r="BQ176" s="460"/>
      <c r="BR176" s="460"/>
      <c r="BS176" s="460"/>
      <c r="BT176" s="460"/>
      <c r="BU176" s="460"/>
      <c r="BV176" s="460"/>
      <c r="BW176" s="92"/>
    </row>
    <row r="177" spans="1:75" ht="23.4" hidden="1" x14ac:dyDescent="0.45">
      <c r="A177" s="460">
        <v>7</v>
      </c>
      <c r="B177" s="460"/>
      <c r="C177" s="460"/>
      <c r="D177" s="501" t="s">
        <v>295</v>
      </c>
      <c r="E177" s="501"/>
      <c r="F177" s="501"/>
      <c r="G177" s="501"/>
      <c r="H177" s="501"/>
      <c r="I177" s="501"/>
      <c r="J177" s="501"/>
      <c r="K177" s="501"/>
      <c r="L177" s="501"/>
      <c r="M177" s="501"/>
      <c r="N177" s="501"/>
      <c r="O177" s="501"/>
      <c r="P177" s="501"/>
      <c r="Q177" s="501"/>
      <c r="R177" s="501"/>
      <c r="S177" s="501"/>
      <c r="T177" s="501"/>
      <c r="U177" s="501"/>
      <c r="V177" s="501"/>
      <c r="W177" s="501"/>
      <c r="X177" s="501"/>
      <c r="Y177" s="501"/>
      <c r="Z177" s="501"/>
      <c r="AA177" s="501"/>
      <c r="AB177" s="501"/>
      <c r="AC177" s="501"/>
      <c r="AD177" s="501"/>
      <c r="AE177" s="501"/>
      <c r="AF177" s="501"/>
      <c r="AG177" s="501"/>
      <c r="AH177" s="501"/>
      <c r="AI177" s="501"/>
      <c r="AJ177" s="501"/>
      <c r="AK177" s="501"/>
      <c r="AL177" s="501"/>
      <c r="AM177" s="460"/>
      <c r="AN177" s="460"/>
      <c r="AO177" s="460"/>
      <c r="AP177" s="460"/>
      <c r="AQ177" s="460"/>
      <c r="AR177" s="460"/>
      <c r="AS177" s="460"/>
      <c r="AT177" s="460"/>
      <c r="AU177" s="460"/>
      <c r="AV177" s="460"/>
      <c r="AW177" s="460"/>
      <c r="AX177" s="460"/>
      <c r="AY177" s="460"/>
      <c r="AZ177" s="460"/>
      <c r="BA177" s="460"/>
      <c r="BB177" s="460"/>
      <c r="BC177" s="460"/>
      <c r="BD177" s="460"/>
      <c r="BE177" s="460"/>
      <c r="BF177" s="460"/>
      <c r="BG177" s="460"/>
      <c r="BH177" s="460"/>
      <c r="BI177" s="460"/>
      <c r="BJ177" s="460"/>
      <c r="BK177" s="460"/>
      <c r="BL177" s="460"/>
      <c r="BM177" s="460"/>
      <c r="BN177" s="460"/>
      <c r="BO177" s="460"/>
      <c r="BP177" s="460"/>
      <c r="BQ177" s="460"/>
      <c r="BR177" s="460"/>
      <c r="BS177" s="460"/>
      <c r="BT177" s="460"/>
      <c r="BU177" s="460"/>
      <c r="BV177" s="460"/>
      <c r="BW177" s="92"/>
    </row>
    <row r="178" spans="1:75" ht="23.4" hidden="1" x14ac:dyDescent="0.45">
      <c r="A178" s="460">
        <v>8</v>
      </c>
      <c r="B178" s="460"/>
      <c r="C178" s="460"/>
      <c r="D178" s="501" t="s">
        <v>296</v>
      </c>
      <c r="E178" s="501"/>
      <c r="F178" s="501"/>
      <c r="G178" s="501"/>
      <c r="H178" s="501"/>
      <c r="I178" s="501"/>
      <c r="J178" s="501"/>
      <c r="K178" s="501"/>
      <c r="L178" s="501"/>
      <c r="M178" s="501"/>
      <c r="N178" s="501"/>
      <c r="O178" s="501"/>
      <c r="P178" s="501"/>
      <c r="Q178" s="501"/>
      <c r="R178" s="501"/>
      <c r="S178" s="501"/>
      <c r="T178" s="501"/>
      <c r="U178" s="501"/>
      <c r="V178" s="501"/>
      <c r="W178" s="501"/>
      <c r="X178" s="501"/>
      <c r="Y178" s="501"/>
      <c r="Z178" s="501"/>
      <c r="AA178" s="501"/>
      <c r="AB178" s="501"/>
      <c r="AC178" s="501"/>
      <c r="AD178" s="501"/>
      <c r="AE178" s="501"/>
      <c r="AF178" s="501"/>
      <c r="AG178" s="501"/>
      <c r="AH178" s="501"/>
      <c r="AI178" s="501"/>
      <c r="AJ178" s="501"/>
      <c r="AK178" s="501"/>
      <c r="AL178" s="501"/>
      <c r="AM178" s="460"/>
      <c r="AN178" s="460"/>
      <c r="AO178" s="460"/>
      <c r="AP178" s="460"/>
      <c r="AQ178" s="460"/>
      <c r="AR178" s="460"/>
      <c r="AS178" s="460"/>
      <c r="AT178" s="460"/>
      <c r="AU178" s="460"/>
      <c r="AV178" s="460"/>
      <c r="AW178" s="460"/>
      <c r="AX178" s="460"/>
      <c r="AY178" s="460"/>
      <c r="AZ178" s="460"/>
      <c r="BA178" s="460"/>
      <c r="BB178" s="460"/>
      <c r="BC178" s="460"/>
      <c r="BD178" s="460"/>
      <c r="BE178" s="460"/>
      <c r="BF178" s="460"/>
      <c r="BG178" s="460"/>
      <c r="BH178" s="460"/>
      <c r="BI178" s="460"/>
      <c r="BJ178" s="460"/>
      <c r="BK178" s="460"/>
      <c r="BL178" s="460"/>
      <c r="BM178" s="460"/>
      <c r="BN178" s="460"/>
      <c r="BO178" s="460"/>
      <c r="BP178" s="460"/>
      <c r="BQ178" s="460"/>
      <c r="BR178" s="460"/>
      <c r="BS178" s="460"/>
      <c r="BT178" s="460"/>
      <c r="BU178" s="460"/>
      <c r="BV178" s="460"/>
      <c r="BW178" s="92"/>
    </row>
    <row r="179" spans="1:75" ht="23.4" hidden="1" x14ac:dyDescent="0.45">
      <c r="A179" s="460"/>
      <c r="B179" s="460"/>
      <c r="C179" s="460"/>
      <c r="D179" s="460"/>
      <c r="E179" s="460"/>
      <c r="F179" s="460"/>
      <c r="G179" s="460"/>
      <c r="H179" s="460"/>
      <c r="I179" s="460"/>
      <c r="J179" s="460"/>
      <c r="K179" s="460"/>
      <c r="L179" s="460"/>
      <c r="M179" s="460"/>
      <c r="N179" s="460"/>
      <c r="O179" s="460"/>
      <c r="P179" s="460"/>
      <c r="Q179" s="460"/>
      <c r="R179" s="460"/>
      <c r="S179" s="460"/>
      <c r="T179" s="460"/>
      <c r="U179" s="460"/>
      <c r="V179" s="460"/>
      <c r="W179" s="460"/>
      <c r="X179" s="460"/>
      <c r="Y179" s="460"/>
      <c r="Z179" s="460"/>
      <c r="AA179" s="460"/>
      <c r="AB179" s="460"/>
      <c r="AC179" s="460"/>
      <c r="AD179" s="460"/>
      <c r="AE179" s="460"/>
      <c r="AF179" s="460"/>
      <c r="AG179" s="460"/>
      <c r="AH179" s="460"/>
      <c r="AI179" s="460"/>
      <c r="AJ179" s="460"/>
      <c r="AK179" s="460"/>
      <c r="AL179" s="460"/>
      <c r="AM179" s="460"/>
      <c r="AN179" s="460"/>
      <c r="AO179" s="460"/>
      <c r="AP179" s="460"/>
      <c r="AQ179" s="460"/>
      <c r="AR179" s="460"/>
      <c r="AS179" s="460"/>
      <c r="AT179" s="460"/>
      <c r="AU179" s="460"/>
      <c r="AV179" s="460"/>
      <c r="AW179" s="460"/>
      <c r="AX179" s="460"/>
      <c r="AY179" s="460"/>
      <c r="AZ179" s="460"/>
      <c r="BA179" s="460"/>
      <c r="BB179" s="460"/>
      <c r="BC179" s="460"/>
      <c r="BD179" s="460"/>
      <c r="BE179" s="460"/>
      <c r="BF179" s="460"/>
      <c r="BG179" s="460"/>
      <c r="BH179" s="460"/>
      <c r="BI179" s="460"/>
      <c r="BJ179" s="460"/>
      <c r="BK179" s="460"/>
      <c r="BL179" s="460"/>
      <c r="BM179" s="460"/>
      <c r="BN179" s="460"/>
      <c r="BO179" s="460"/>
      <c r="BP179" s="460"/>
      <c r="BQ179" s="460"/>
      <c r="BR179" s="460"/>
      <c r="BS179" s="460"/>
      <c r="BT179" s="460"/>
      <c r="BU179" s="460"/>
      <c r="BV179" s="460"/>
      <c r="BW179" s="92"/>
    </row>
    <row r="180" spans="1:75" ht="23.4" hidden="1" x14ac:dyDescent="0.45">
      <c r="A180" s="460"/>
      <c r="B180" s="460"/>
      <c r="C180" s="460"/>
      <c r="D180" s="460"/>
      <c r="E180" s="460"/>
      <c r="F180" s="460"/>
      <c r="G180" s="460"/>
      <c r="H180" s="460"/>
      <c r="I180" s="460"/>
      <c r="J180" s="460"/>
      <c r="K180" s="460"/>
      <c r="L180" s="460"/>
      <c r="M180" s="460"/>
      <c r="N180" s="460"/>
      <c r="O180" s="460"/>
      <c r="P180" s="460"/>
      <c r="Q180" s="460"/>
      <c r="R180" s="460"/>
      <c r="S180" s="460"/>
      <c r="T180" s="460"/>
      <c r="U180" s="460"/>
      <c r="V180" s="460"/>
      <c r="W180" s="460"/>
      <c r="X180" s="460"/>
      <c r="Y180" s="460"/>
      <c r="Z180" s="460"/>
      <c r="AA180" s="460"/>
      <c r="AB180" s="460"/>
      <c r="AC180" s="460"/>
      <c r="AD180" s="460"/>
      <c r="AE180" s="460"/>
      <c r="AF180" s="460"/>
      <c r="AG180" s="460"/>
      <c r="AH180" s="460"/>
      <c r="AI180" s="460"/>
      <c r="AJ180" s="460"/>
      <c r="AK180" s="460"/>
      <c r="AL180" s="460"/>
      <c r="AM180" s="460"/>
      <c r="AN180" s="460"/>
      <c r="AO180" s="460"/>
      <c r="AP180" s="460"/>
      <c r="AQ180" s="460"/>
      <c r="AR180" s="460"/>
      <c r="AS180" s="460"/>
      <c r="AT180" s="460"/>
      <c r="AU180" s="460"/>
      <c r="AV180" s="460"/>
      <c r="AW180" s="460"/>
      <c r="AX180" s="460"/>
      <c r="AY180" s="460"/>
      <c r="AZ180" s="460"/>
      <c r="BA180" s="460"/>
      <c r="BB180" s="460"/>
      <c r="BC180" s="460"/>
      <c r="BD180" s="460"/>
      <c r="BE180" s="460"/>
      <c r="BF180" s="460"/>
      <c r="BG180" s="460"/>
      <c r="BH180" s="460"/>
      <c r="BI180" s="460"/>
      <c r="BJ180" s="460"/>
      <c r="BK180" s="460"/>
      <c r="BL180" s="460"/>
      <c r="BM180" s="460"/>
      <c r="BN180" s="460"/>
      <c r="BO180" s="460"/>
      <c r="BP180" s="460"/>
      <c r="BQ180" s="460"/>
      <c r="BR180" s="460"/>
      <c r="BS180" s="460"/>
      <c r="BT180" s="460"/>
      <c r="BU180" s="460"/>
      <c r="BV180" s="460"/>
      <c r="BW180" s="92"/>
    </row>
    <row r="181" spans="1:75" ht="23.4" hidden="1" x14ac:dyDescent="0.45">
      <c r="A181" s="460"/>
      <c r="B181" s="460"/>
      <c r="C181" s="460"/>
      <c r="D181" s="464" t="s">
        <v>76</v>
      </c>
      <c r="E181" s="465"/>
      <c r="F181" s="465"/>
      <c r="G181" s="465"/>
      <c r="H181" s="465"/>
      <c r="I181" s="465"/>
      <c r="J181" s="465"/>
      <c r="K181" s="465"/>
      <c r="L181" s="465"/>
      <c r="M181" s="465"/>
      <c r="N181" s="465"/>
      <c r="O181" s="465"/>
      <c r="P181" s="465"/>
      <c r="Q181" s="465"/>
      <c r="R181" s="465"/>
      <c r="S181" s="465"/>
      <c r="T181" s="465"/>
      <c r="U181" s="465"/>
      <c r="V181" s="465"/>
      <c r="W181" s="465"/>
      <c r="X181" s="465"/>
      <c r="Y181" s="465"/>
      <c r="Z181" s="465"/>
      <c r="AA181" s="465"/>
      <c r="AB181" s="465"/>
      <c r="AC181" s="465"/>
      <c r="AD181" s="465"/>
      <c r="AE181" s="465"/>
      <c r="AF181" s="465"/>
      <c r="AG181" s="465"/>
      <c r="AH181" s="465"/>
      <c r="AI181" s="465"/>
      <c r="AJ181" s="465"/>
      <c r="AK181" s="465"/>
      <c r="AL181" s="466"/>
      <c r="AM181" s="467" t="s">
        <v>39</v>
      </c>
      <c r="AN181" s="467"/>
      <c r="AO181" s="467"/>
      <c r="AP181" s="467"/>
      <c r="AQ181" s="467"/>
      <c r="AR181" s="467"/>
      <c r="AS181" s="467"/>
      <c r="AT181" s="467"/>
      <c r="AU181" s="467"/>
      <c r="AV181" s="467" t="s">
        <v>39</v>
      </c>
      <c r="AW181" s="467"/>
      <c r="AX181" s="467"/>
      <c r="AY181" s="467"/>
      <c r="AZ181" s="467"/>
      <c r="BA181" s="467"/>
      <c r="BB181" s="467"/>
      <c r="BC181" s="467"/>
      <c r="BD181" s="467"/>
      <c r="BE181" s="467" t="s">
        <v>39</v>
      </c>
      <c r="BF181" s="467"/>
      <c r="BG181" s="467"/>
      <c r="BH181" s="467"/>
      <c r="BI181" s="467"/>
      <c r="BJ181" s="467"/>
      <c r="BK181" s="467"/>
      <c r="BL181" s="467"/>
      <c r="BM181" s="467"/>
      <c r="BN181" s="460"/>
      <c r="BO181" s="460"/>
      <c r="BP181" s="460"/>
      <c r="BQ181" s="460"/>
      <c r="BR181" s="460"/>
      <c r="BS181" s="460"/>
      <c r="BT181" s="460"/>
      <c r="BU181" s="460"/>
      <c r="BV181" s="460"/>
      <c r="BW181" s="92"/>
    </row>
    <row r="182" spans="1:75" ht="0.6" customHeight="1" x14ac:dyDescent="0.4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</row>
    <row r="183" spans="1:75" ht="23.4" hidden="1" x14ac:dyDescent="0.45">
      <c r="A183" s="306" t="s">
        <v>297</v>
      </c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306"/>
      <c r="AQ183" s="306"/>
      <c r="AR183" s="306"/>
      <c r="AS183" s="306"/>
      <c r="AT183" s="306"/>
      <c r="AU183" s="306"/>
      <c r="AV183" s="306"/>
      <c r="AW183" s="306"/>
      <c r="AX183" s="306"/>
      <c r="AY183" s="306"/>
      <c r="AZ183" s="99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</row>
    <row r="184" spans="1:75" ht="23.4" hidden="1" x14ac:dyDescent="0.4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</row>
    <row r="185" spans="1:75" ht="23.4" hidden="1" x14ac:dyDescent="0.45">
      <c r="A185" s="193" t="s">
        <v>219</v>
      </c>
      <c r="B185" s="193"/>
      <c r="C185" s="193"/>
      <c r="D185" s="193" t="s">
        <v>34</v>
      </c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 t="s">
        <v>127</v>
      </c>
      <c r="X185" s="193"/>
      <c r="Y185" s="193"/>
      <c r="Z185" s="193"/>
      <c r="AA185" s="193"/>
      <c r="AB185" s="193"/>
      <c r="AC185" s="193"/>
      <c r="AD185" s="193"/>
      <c r="AE185" s="193"/>
      <c r="AF185" s="193" t="s">
        <v>128</v>
      </c>
      <c r="AG185" s="193"/>
      <c r="AH185" s="193"/>
      <c r="AI185" s="193"/>
      <c r="AJ185" s="193"/>
      <c r="AK185" s="193"/>
      <c r="AL185" s="193"/>
      <c r="AM185" s="193"/>
      <c r="AN185" s="193"/>
      <c r="AO185" s="193"/>
      <c r="AP185" s="193"/>
      <c r="AQ185" s="193" t="s">
        <v>298</v>
      </c>
      <c r="AR185" s="193"/>
      <c r="AS185" s="193"/>
      <c r="AT185" s="193"/>
      <c r="AU185" s="193"/>
      <c r="AV185" s="193"/>
      <c r="AW185" s="193"/>
      <c r="AX185" s="193"/>
      <c r="AY185" s="193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</row>
    <row r="186" spans="1:75" ht="23.4" hidden="1" x14ac:dyDescent="0.45">
      <c r="A186" s="192">
        <v>1</v>
      </c>
      <c r="B186" s="192"/>
      <c r="C186" s="192"/>
      <c r="D186" s="192">
        <v>2</v>
      </c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>
        <v>3</v>
      </c>
      <c r="X186" s="192"/>
      <c r="Y186" s="192"/>
      <c r="Z186" s="192"/>
      <c r="AA186" s="192"/>
      <c r="AB186" s="192"/>
      <c r="AC186" s="192"/>
      <c r="AD186" s="192"/>
      <c r="AE186" s="192"/>
      <c r="AF186" s="192">
        <v>4</v>
      </c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>
        <v>5</v>
      </c>
      <c r="AR186" s="192"/>
      <c r="AS186" s="192"/>
      <c r="AT186" s="192"/>
      <c r="AU186" s="192"/>
      <c r="AV186" s="192"/>
      <c r="AW186" s="192"/>
      <c r="AX186" s="192"/>
      <c r="AY186" s="1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</row>
    <row r="187" spans="1:75" ht="23.4" hidden="1" x14ac:dyDescent="0.45">
      <c r="A187" s="215">
        <v>1</v>
      </c>
      <c r="B187" s="215"/>
      <c r="C187" s="215"/>
      <c r="D187" s="305" t="s">
        <v>299</v>
      </c>
      <c r="E187" s="305"/>
      <c r="F187" s="305"/>
      <c r="G187" s="305"/>
      <c r="H187" s="305"/>
      <c r="I187" s="305"/>
      <c r="J187" s="305"/>
      <c r="K187" s="305"/>
      <c r="L187" s="305"/>
      <c r="M187" s="305"/>
      <c r="N187" s="305"/>
      <c r="O187" s="305"/>
      <c r="P187" s="305"/>
      <c r="Q187" s="305"/>
      <c r="R187" s="305"/>
      <c r="S187" s="305"/>
      <c r="T187" s="305"/>
      <c r="U187" s="305"/>
      <c r="V187" s="30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</row>
    <row r="188" spans="1:75" ht="90.6" hidden="1" customHeight="1" x14ac:dyDescent="0.45">
      <c r="A188" s="215">
        <v>2</v>
      </c>
      <c r="B188" s="215"/>
      <c r="C188" s="215"/>
      <c r="D188" s="444" t="s">
        <v>300</v>
      </c>
      <c r="E188" s="444"/>
      <c r="F188" s="444"/>
      <c r="G188" s="444"/>
      <c r="H188" s="444"/>
      <c r="I188" s="444"/>
      <c r="J188" s="444"/>
      <c r="K188" s="444"/>
      <c r="L188" s="444"/>
      <c r="M188" s="444"/>
      <c r="N188" s="444"/>
      <c r="O188" s="444"/>
      <c r="P188" s="444"/>
      <c r="Q188" s="444"/>
      <c r="R188" s="444"/>
      <c r="S188" s="444"/>
      <c r="T188" s="444"/>
      <c r="U188" s="444"/>
      <c r="V188" s="444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</row>
    <row r="189" spans="1:75" ht="23.4" hidden="1" x14ac:dyDescent="0.45">
      <c r="A189" s="215"/>
      <c r="B189" s="215"/>
      <c r="C189" s="215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</row>
    <row r="190" spans="1:75" ht="23.4" hidden="1" x14ac:dyDescent="0.45">
      <c r="A190" s="215"/>
      <c r="B190" s="215"/>
      <c r="C190" s="215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</row>
    <row r="191" spans="1:75" ht="23.4" hidden="1" x14ac:dyDescent="0.45">
      <c r="A191" s="215"/>
      <c r="B191" s="215"/>
      <c r="C191" s="215"/>
      <c r="D191" s="265" t="s">
        <v>76</v>
      </c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7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</row>
    <row r="192" spans="1:75" ht="23.4" x14ac:dyDescent="0.4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</row>
    <row r="193" spans="1:75" ht="23.4" x14ac:dyDescent="0.45">
      <c r="A193" s="99" t="s">
        <v>301</v>
      </c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</row>
    <row r="194" spans="1:75" ht="23.4" x14ac:dyDescent="0.4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</row>
    <row r="195" spans="1:75" ht="54.6" customHeight="1" x14ac:dyDescent="0.45">
      <c r="A195" s="193" t="s">
        <v>219</v>
      </c>
      <c r="B195" s="193"/>
      <c r="C195" s="193"/>
      <c r="D195" s="495" t="s">
        <v>34</v>
      </c>
      <c r="E195" s="496"/>
      <c r="F195" s="496"/>
      <c r="G195" s="496"/>
      <c r="H195" s="496"/>
      <c r="I195" s="496"/>
      <c r="J195" s="496"/>
      <c r="K195" s="496"/>
      <c r="L195" s="496"/>
      <c r="M195" s="496"/>
      <c r="N195" s="496"/>
      <c r="O195" s="496"/>
      <c r="P195" s="496"/>
      <c r="Q195" s="496"/>
      <c r="R195" s="496"/>
      <c r="S195" s="496"/>
      <c r="T195" s="496"/>
      <c r="U195" s="496"/>
      <c r="V195" s="496"/>
      <c r="W195" s="496"/>
      <c r="X195" s="496"/>
      <c r="Y195" s="496"/>
      <c r="Z195" s="496"/>
      <c r="AA195" s="497"/>
      <c r="AB195" s="280" t="s">
        <v>131</v>
      </c>
      <c r="AC195" s="280"/>
      <c r="AD195" s="280"/>
      <c r="AE195" s="280"/>
      <c r="AF195" s="280"/>
      <c r="AG195" s="280"/>
      <c r="AH195" s="280"/>
      <c r="AI195" s="280"/>
      <c r="AJ195" s="280" t="s">
        <v>132</v>
      </c>
      <c r="AK195" s="280"/>
      <c r="AL195" s="280"/>
      <c r="AM195" s="280"/>
      <c r="AN195" s="280"/>
      <c r="AO195" s="280"/>
      <c r="AP195" s="280"/>
      <c r="AQ195" s="280"/>
      <c r="AR195" s="193" t="s">
        <v>302</v>
      </c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00"/>
      <c r="BC195" s="100"/>
      <c r="BD195" s="100"/>
      <c r="BE195" s="100"/>
      <c r="BF195" s="100"/>
      <c r="BG195" s="100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</row>
    <row r="196" spans="1:75" ht="23.4" x14ac:dyDescent="0.45">
      <c r="A196" s="494">
        <v>1</v>
      </c>
      <c r="B196" s="494"/>
      <c r="C196" s="494"/>
      <c r="D196" s="498">
        <v>2</v>
      </c>
      <c r="E196" s="499"/>
      <c r="F196" s="499"/>
      <c r="G196" s="499"/>
      <c r="H196" s="499"/>
      <c r="I196" s="499"/>
      <c r="J196" s="499"/>
      <c r="K196" s="499"/>
      <c r="L196" s="499"/>
      <c r="M196" s="499"/>
      <c r="N196" s="499"/>
      <c r="O196" s="499"/>
      <c r="P196" s="499"/>
      <c r="Q196" s="499"/>
      <c r="R196" s="499"/>
      <c r="S196" s="499"/>
      <c r="T196" s="499"/>
      <c r="U196" s="499"/>
      <c r="V196" s="499"/>
      <c r="W196" s="499"/>
      <c r="X196" s="499"/>
      <c r="Y196" s="499"/>
      <c r="Z196" s="499"/>
      <c r="AA196" s="500"/>
      <c r="AB196" s="494">
        <v>3</v>
      </c>
      <c r="AC196" s="494"/>
      <c r="AD196" s="494"/>
      <c r="AE196" s="494"/>
      <c r="AF196" s="494"/>
      <c r="AG196" s="494"/>
      <c r="AH196" s="494"/>
      <c r="AI196" s="494"/>
      <c r="AJ196" s="494">
        <v>4</v>
      </c>
      <c r="AK196" s="494"/>
      <c r="AL196" s="494"/>
      <c r="AM196" s="494"/>
      <c r="AN196" s="494"/>
      <c r="AO196" s="494"/>
      <c r="AP196" s="494"/>
      <c r="AQ196" s="494"/>
      <c r="AR196" s="494">
        <v>5</v>
      </c>
      <c r="AS196" s="494"/>
      <c r="AT196" s="494"/>
      <c r="AU196" s="494"/>
      <c r="AV196" s="494"/>
      <c r="AW196" s="494"/>
      <c r="AX196" s="494"/>
      <c r="AY196" s="494"/>
      <c r="AZ196" s="494"/>
      <c r="BA196" s="494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</row>
    <row r="197" spans="1:75" ht="23.4" customHeight="1" x14ac:dyDescent="0.45">
      <c r="A197" s="210">
        <v>1</v>
      </c>
      <c r="B197" s="210"/>
      <c r="C197" s="210"/>
      <c r="D197" s="371" t="s">
        <v>303</v>
      </c>
      <c r="E197" s="372"/>
      <c r="F197" s="372"/>
      <c r="G197" s="372"/>
      <c r="H197" s="372"/>
      <c r="I197" s="372"/>
      <c r="J197" s="372"/>
      <c r="K197" s="372"/>
      <c r="L197" s="372"/>
      <c r="M197" s="372"/>
      <c r="N197" s="372"/>
      <c r="O197" s="372"/>
      <c r="P197" s="372"/>
      <c r="Q197" s="372"/>
      <c r="R197" s="372"/>
      <c r="S197" s="372"/>
      <c r="T197" s="372"/>
      <c r="U197" s="372"/>
      <c r="V197" s="372"/>
      <c r="W197" s="372"/>
      <c r="X197" s="372"/>
      <c r="Y197" s="372"/>
      <c r="Z197" s="372"/>
      <c r="AA197" s="373"/>
      <c r="AB197" s="264">
        <v>1245</v>
      </c>
      <c r="AC197" s="264"/>
      <c r="AD197" s="264"/>
      <c r="AE197" s="264"/>
      <c r="AF197" s="264"/>
      <c r="AG197" s="264"/>
      <c r="AH197" s="264"/>
      <c r="AI197" s="264"/>
      <c r="AJ197" s="264">
        <v>6.46</v>
      </c>
      <c r="AK197" s="264"/>
      <c r="AL197" s="264"/>
      <c r="AM197" s="264"/>
      <c r="AN197" s="264"/>
      <c r="AO197" s="264"/>
      <c r="AP197" s="264"/>
      <c r="AQ197" s="264"/>
      <c r="AR197" s="264">
        <v>8042.7</v>
      </c>
      <c r="AS197" s="264"/>
      <c r="AT197" s="264"/>
      <c r="AU197" s="264"/>
      <c r="AV197" s="264"/>
      <c r="AW197" s="264"/>
      <c r="AX197" s="264"/>
      <c r="AY197" s="264"/>
      <c r="AZ197" s="264"/>
      <c r="BA197" s="264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</row>
    <row r="198" spans="1:75" ht="36" customHeight="1" x14ac:dyDescent="0.45">
      <c r="A198" s="210"/>
      <c r="B198" s="210"/>
      <c r="C198" s="210"/>
      <c r="D198" s="371" t="s">
        <v>304</v>
      </c>
      <c r="E198" s="372"/>
      <c r="F198" s="372"/>
      <c r="G198" s="372"/>
      <c r="H198" s="372"/>
      <c r="I198" s="372"/>
      <c r="J198" s="372"/>
      <c r="K198" s="372"/>
      <c r="L198" s="372"/>
      <c r="M198" s="372"/>
      <c r="N198" s="372"/>
      <c r="O198" s="372"/>
      <c r="P198" s="372"/>
      <c r="Q198" s="372"/>
      <c r="R198" s="372"/>
      <c r="S198" s="372"/>
      <c r="T198" s="372"/>
      <c r="U198" s="372"/>
      <c r="V198" s="372"/>
      <c r="W198" s="372"/>
      <c r="X198" s="372"/>
      <c r="Y198" s="372"/>
      <c r="Z198" s="372"/>
      <c r="AA198" s="373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82"/>
      <c r="AR198" s="182"/>
      <c r="AS198" s="182"/>
      <c r="AT198" s="182"/>
      <c r="AU198" s="182"/>
      <c r="AV198" s="182"/>
      <c r="AW198" s="182"/>
      <c r="AX198" s="182"/>
      <c r="AY198" s="182"/>
      <c r="AZ198" s="182"/>
      <c r="BA198" s="18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</row>
    <row r="199" spans="1:75" ht="52.2" customHeight="1" x14ac:dyDescent="0.45">
      <c r="A199" s="210"/>
      <c r="B199" s="210"/>
      <c r="C199" s="210"/>
      <c r="D199" s="371" t="s">
        <v>360</v>
      </c>
      <c r="E199" s="372"/>
      <c r="F199" s="372"/>
      <c r="G199" s="372"/>
      <c r="H199" s="372"/>
      <c r="I199" s="372"/>
      <c r="J199" s="372"/>
      <c r="K199" s="372"/>
      <c r="L199" s="372"/>
      <c r="M199" s="372"/>
      <c r="N199" s="372"/>
      <c r="O199" s="372"/>
      <c r="P199" s="372"/>
      <c r="Q199" s="372"/>
      <c r="R199" s="372"/>
      <c r="S199" s="372"/>
      <c r="T199" s="372"/>
      <c r="U199" s="372"/>
      <c r="V199" s="372"/>
      <c r="W199" s="372"/>
      <c r="X199" s="372"/>
      <c r="Y199" s="372"/>
      <c r="Z199" s="372"/>
      <c r="AA199" s="373"/>
      <c r="AB199" s="182">
        <v>1245</v>
      </c>
      <c r="AC199" s="182"/>
      <c r="AD199" s="182"/>
      <c r="AE199" s="182"/>
      <c r="AF199" s="182"/>
      <c r="AG199" s="182"/>
      <c r="AH199" s="182"/>
      <c r="AI199" s="182"/>
      <c r="AJ199" s="182">
        <v>6.46</v>
      </c>
      <c r="AK199" s="182"/>
      <c r="AL199" s="182"/>
      <c r="AM199" s="182"/>
      <c r="AN199" s="182"/>
      <c r="AO199" s="182"/>
      <c r="AP199" s="182"/>
      <c r="AQ199" s="182"/>
      <c r="AR199" s="182">
        <v>8042.7</v>
      </c>
      <c r="AS199" s="182"/>
      <c r="AT199" s="182"/>
      <c r="AU199" s="182"/>
      <c r="AV199" s="182"/>
      <c r="AW199" s="182"/>
      <c r="AX199" s="182"/>
      <c r="AY199" s="182"/>
      <c r="AZ199" s="182"/>
      <c r="BA199" s="18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</row>
    <row r="200" spans="1:75" ht="28.95" customHeight="1" x14ac:dyDescent="0.45">
      <c r="A200" s="210"/>
      <c r="B200" s="210"/>
      <c r="C200" s="210"/>
      <c r="D200" s="371" t="s">
        <v>346</v>
      </c>
      <c r="E200" s="372"/>
      <c r="F200" s="372"/>
      <c r="G200" s="372"/>
      <c r="H200" s="372"/>
      <c r="I200" s="372"/>
      <c r="J200" s="372"/>
      <c r="K200" s="372"/>
      <c r="L200" s="372"/>
      <c r="M200" s="372"/>
      <c r="N200" s="372"/>
      <c r="O200" s="372"/>
      <c r="P200" s="372"/>
      <c r="Q200" s="372"/>
      <c r="R200" s="372"/>
      <c r="S200" s="372"/>
      <c r="T200" s="372"/>
      <c r="U200" s="372"/>
      <c r="V200" s="372"/>
      <c r="W200" s="372"/>
      <c r="X200" s="372"/>
      <c r="Y200" s="372"/>
      <c r="Z200" s="372"/>
      <c r="AA200" s="373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82"/>
      <c r="AR200" s="182"/>
      <c r="AS200" s="182"/>
      <c r="AT200" s="182"/>
      <c r="AU200" s="182"/>
      <c r="AV200" s="182"/>
      <c r="AW200" s="182"/>
      <c r="AX200" s="182"/>
      <c r="AY200" s="182"/>
      <c r="AZ200" s="182"/>
      <c r="BA200" s="18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</row>
    <row r="201" spans="1:75" ht="23.4" customHeight="1" x14ac:dyDescent="0.45">
      <c r="A201" s="210">
        <v>2</v>
      </c>
      <c r="B201" s="210"/>
      <c r="C201" s="210"/>
      <c r="D201" s="371" t="s">
        <v>305</v>
      </c>
      <c r="E201" s="372"/>
      <c r="F201" s="372"/>
      <c r="G201" s="372"/>
      <c r="H201" s="372"/>
      <c r="I201" s="372"/>
      <c r="J201" s="372"/>
      <c r="K201" s="372"/>
      <c r="L201" s="372"/>
      <c r="M201" s="372"/>
      <c r="N201" s="372"/>
      <c r="O201" s="372"/>
      <c r="P201" s="372"/>
      <c r="Q201" s="372"/>
      <c r="R201" s="372"/>
      <c r="S201" s="372"/>
      <c r="T201" s="372"/>
      <c r="U201" s="372"/>
      <c r="V201" s="372"/>
      <c r="W201" s="372"/>
      <c r="X201" s="372"/>
      <c r="Y201" s="372"/>
      <c r="Z201" s="372"/>
      <c r="AA201" s="373"/>
      <c r="AB201" s="264">
        <v>0</v>
      </c>
      <c r="AC201" s="264"/>
      <c r="AD201" s="264"/>
      <c r="AE201" s="264"/>
      <c r="AF201" s="264"/>
      <c r="AG201" s="264"/>
      <c r="AH201" s="264"/>
      <c r="AI201" s="264"/>
      <c r="AJ201" s="264">
        <v>0</v>
      </c>
      <c r="AK201" s="264"/>
      <c r="AL201" s="264"/>
      <c r="AM201" s="264"/>
      <c r="AN201" s="264"/>
      <c r="AO201" s="264"/>
      <c r="AP201" s="264"/>
      <c r="AQ201" s="264"/>
      <c r="AR201" s="264">
        <v>0</v>
      </c>
      <c r="AS201" s="264"/>
      <c r="AT201" s="264"/>
      <c r="AU201" s="264"/>
      <c r="AV201" s="264"/>
      <c r="AW201" s="264"/>
      <c r="AX201" s="264"/>
      <c r="AY201" s="264"/>
      <c r="AZ201" s="264"/>
      <c r="BA201" s="264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</row>
    <row r="202" spans="1:75" ht="35.4" customHeight="1" x14ac:dyDescent="0.45">
      <c r="A202" s="210"/>
      <c r="B202" s="210"/>
      <c r="C202" s="210"/>
      <c r="D202" s="371" t="s">
        <v>304</v>
      </c>
      <c r="E202" s="372"/>
      <c r="F202" s="372"/>
      <c r="G202" s="372"/>
      <c r="H202" s="372"/>
      <c r="I202" s="372"/>
      <c r="J202" s="372"/>
      <c r="K202" s="372"/>
      <c r="L202" s="372"/>
      <c r="M202" s="372"/>
      <c r="N202" s="372"/>
      <c r="O202" s="372"/>
      <c r="P202" s="372"/>
      <c r="Q202" s="372"/>
      <c r="R202" s="372"/>
      <c r="S202" s="372"/>
      <c r="T202" s="372"/>
      <c r="U202" s="372"/>
      <c r="V202" s="372"/>
      <c r="W202" s="372"/>
      <c r="X202" s="372"/>
      <c r="Y202" s="372"/>
      <c r="Z202" s="372"/>
      <c r="AA202" s="373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</row>
    <row r="203" spans="1:75" ht="52.95" customHeight="1" x14ac:dyDescent="0.45">
      <c r="A203" s="210"/>
      <c r="B203" s="210"/>
      <c r="C203" s="210"/>
      <c r="D203" s="371" t="s">
        <v>361</v>
      </c>
      <c r="E203" s="372"/>
      <c r="F203" s="372"/>
      <c r="G203" s="372"/>
      <c r="H203" s="372"/>
      <c r="I203" s="372"/>
      <c r="J203" s="372"/>
      <c r="K203" s="372"/>
      <c r="L203" s="372"/>
      <c r="M203" s="372"/>
      <c r="N203" s="372"/>
      <c r="O203" s="372"/>
      <c r="P203" s="372"/>
      <c r="Q203" s="372"/>
      <c r="R203" s="372"/>
      <c r="S203" s="372"/>
      <c r="T203" s="372"/>
      <c r="U203" s="372"/>
      <c r="V203" s="372"/>
      <c r="W203" s="372"/>
      <c r="X203" s="372"/>
      <c r="Y203" s="372"/>
      <c r="Z203" s="372"/>
      <c r="AA203" s="373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  <c r="BA203" s="18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</row>
    <row r="204" spans="1:75" ht="23.4" x14ac:dyDescent="0.45">
      <c r="A204" s="210"/>
      <c r="B204" s="210"/>
      <c r="C204" s="210"/>
      <c r="D204" s="488" t="s">
        <v>348</v>
      </c>
      <c r="E204" s="489"/>
      <c r="F204" s="489"/>
      <c r="G204" s="489"/>
      <c r="H204" s="489"/>
      <c r="I204" s="489"/>
      <c r="J204" s="489"/>
      <c r="K204" s="489"/>
      <c r="L204" s="489"/>
      <c r="M204" s="489"/>
      <c r="N204" s="489"/>
      <c r="O204" s="489"/>
      <c r="P204" s="489"/>
      <c r="Q204" s="489"/>
      <c r="R204" s="489"/>
      <c r="S204" s="489"/>
      <c r="T204" s="489"/>
      <c r="U204" s="489"/>
      <c r="V204" s="489"/>
      <c r="W204" s="489"/>
      <c r="X204" s="489"/>
      <c r="Y204" s="489"/>
      <c r="Z204" s="489"/>
      <c r="AA204" s="490"/>
      <c r="AB204" s="182">
        <v>0</v>
      </c>
      <c r="AC204" s="182"/>
      <c r="AD204" s="182"/>
      <c r="AE204" s="182"/>
      <c r="AF204" s="182"/>
      <c r="AG204" s="182"/>
      <c r="AH204" s="182"/>
      <c r="AI204" s="182"/>
      <c r="AJ204" s="182">
        <v>0</v>
      </c>
      <c r="AK204" s="182"/>
      <c r="AL204" s="182"/>
      <c r="AM204" s="182"/>
      <c r="AN204" s="182"/>
      <c r="AO204" s="182"/>
      <c r="AP204" s="182"/>
      <c r="AQ204" s="182"/>
      <c r="AR204" s="182">
        <v>0</v>
      </c>
      <c r="AS204" s="182"/>
      <c r="AT204" s="182"/>
      <c r="AU204" s="182"/>
      <c r="AV204" s="182"/>
      <c r="AW204" s="182"/>
      <c r="AX204" s="182"/>
      <c r="AY204" s="182"/>
      <c r="AZ204" s="182"/>
      <c r="BA204" s="18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</row>
    <row r="205" spans="1:75" ht="36" customHeight="1" x14ac:dyDescent="0.45">
      <c r="A205" s="210">
        <v>3</v>
      </c>
      <c r="B205" s="210"/>
      <c r="C205" s="210"/>
      <c r="D205" s="491" t="s">
        <v>306</v>
      </c>
      <c r="E205" s="492"/>
      <c r="F205" s="492"/>
      <c r="G205" s="492"/>
      <c r="H205" s="492"/>
      <c r="I205" s="492"/>
      <c r="J205" s="492"/>
      <c r="K205" s="492"/>
      <c r="L205" s="492"/>
      <c r="M205" s="492"/>
      <c r="N205" s="492"/>
      <c r="O205" s="492"/>
      <c r="P205" s="492"/>
      <c r="Q205" s="492"/>
      <c r="R205" s="492"/>
      <c r="S205" s="492"/>
      <c r="T205" s="492"/>
      <c r="U205" s="492"/>
      <c r="V205" s="492"/>
      <c r="W205" s="492"/>
      <c r="X205" s="492"/>
      <c r="Y205" s="492"/>
      <c r="Z205" s="492"/>
      <c r="AA205" s="493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</row>
    <row r="206" spans="1:75" ht="32.4" customHeight="1" x14ac:dyDescent="0.45">
      <c r="A206" s="210"/>
      <c r="B206" s="210"/>
      <c r="C206" s="210"/>
      <c r="D206" s="491" t="s">
        <v>304</v>
      </c>
      <c r="E206" s="492"/>
      <c r="F206" s="492"/>
      <c r="G206" s="492"/>
      <c r="H206" s="492"/>
      <c r="I206" s="492"/>
      <c r="J206" s="492"/>
      <c r="K206" s="492"/>
      <c r="L206" s="492"/>
      <c r="M206" s="492"/>
      <c r="N206" s="492"/>
      <c r="O206" s="492"/>
      <c r="P206" s="492"/>
      <c r="Q206" s="492"/>
      <c r="R206" s="492"/>
      <c r="S206" s="492"/>
      <c r="T206" s="492"/>
      <c r="U206" s="492"/>
      <c r="V206" s="492"/>
      <c r="W206" s="492"/>
      <c r="X206" s="492"/>
      <c r="Y206" s="492"/>
      <c r="Z206" s="492"/>
      <c r="AA206" s="493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</row>
    <row r="207" spans="1:75" ht="23.4" x14ac:dyDescent="0.45">
      <c r="A207" s="210"/>
      <c r="B207" s="210"/>
      <c r="C207" s="210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487"/>
      <c r="U207" s="487"/>
      <c r="V207" s="487"/>
      <c r="W207" s="487"/>
      <c r="X207" s="487"/>
      <c r="Y207" s="487"/>
      <c r="Z207" s="487"/>
      <c r="AA207" s="487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/>
      <c r="AZ207" s="182"/>
      <c r="BA207" s="18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</row>
    <row r="208" spans="1:75" ht="23.4" x14ac:dyDescent="0.45">
      <c r="A208" s="210"/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487"/>
      <c r="U208" s="487"/>
      <c r="V208" s="487"/>
      <c r="W208" s="487"/>
      <c r="X208" s="487"/>
      <c r="Y208" s="487"/>
      <c r="Z208" s="487"/>
      <c r="AA208" s="487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</row>
    <row r="209" spans="1:75" ht="30.6" customHeight="1" x14ac:dyDescent="0.45">
      <c r="A209" s="210">
        <v>4</v>
      </c>
      <c r="B209" s="210"/>
      <c r="C209" s="210"/>
      <c r="D209" s="371" t="s">
        <v>307</v>
      </c>
      <c r="E209" s="372"/>
      <c r="F209" s="372"/>
      <c r="G209" s="372"/>
      <c r="H209" s="372"/>
      <c r="I209" s="372"/>
      <c r="J209" s="372"/>
      <c r="K209" s="372"/>
      <c r="L209" s="372"/>
      <c r="M209" s="372"/>
      <c r="N209" s="372"/>
      <c r="O209" s="372"/>
      <c r="P209" s="372"/>
      <c r="Q209" s="372"/>
      <c r="R209" s="372"/>
      <c r="S209" s="372"/>
      <c r="T209" s="372"/>
      <c r="U209" s="372"/>
      <c r="V209" s="372"/>
      <c r="W209" s="372"/>
      <c r="X209" s="372"/>
      <c r="Y209" s="372"/>
      <c r="Z209" s="372"/>
      <c r="AA209" s="373"/>
      <c r="AB209" s="264">
        <v>153</v>
      </c>
      <c r="AC209" s="264"/>
      <c r="AD209" s="264"/>
      <c r="AE209" s="264"/>
      <c r="AF209" s="264"/>
      <c r="AG209" s="264"/>
      <c r="AH209" s="264"/>
      <c r="AI209" s="264"/>
      <c r="AJ209" s="264">
        <v>26.11</v>
      </c>
      <c r="AK209" s="264"/>
      <c r="AL209" s="264"/>
      <c r="AM209" s="264"/>
      <c r="AN209" s="264"/>
      <c r="AO209" s="264"/>
      <c r="AP209" s="264"/>
      <c r="AQ209" s="264"/>
      <c r="AR209" s="264">
        <v>3994.83</v>
      </c>
      <c r="AS209" s="264"/>
      <c r="AT209" s="264"/>
      <c r="AU209" s="264"/>
      <c r="AV209" s="264"/>
      <c r="AW209" s="264"/>
      <c r="AX209" s="264"/>
      <c r="AY209" s="264"/>
      <c r="AZ209" s="264"/>
      <c r="BA209" s="264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</row>
    <row r="210" spans="1:75" ht="36" customHeight="1" x14ac:dyDescent="0.45">
      <c r="A210" s="210"/>
      <c r="B210" s="210"/>
      <c r="C210" s="210"/>
      <c r="D210" s="371" t="s">
        <v>304</v>
      </c>
      <c r="E210" s="372"/>
      <c r="F210" s="372"/>
      <c r="G210" s="372"/>
      <c r="H210" s="372"/>
      <c r="I210" s="372"/>
      <c r="J210" s="372"/>
      <c r="K210" s="372"/>
      <c r="L210" s="372"/>
      <c r="M210" s="372"/>
      <c r="N210" s="372"/>
      <c r="O210" s="372"/>
      <c r="P210" s="372"/>
      <c r="Q210" s="372"/>
      <c r="R210" s="372"/>
      <c r="S210" s="372"/>
      <c r="T210" s="372"/>
      <c r="U210" s="372"/>
      <c r="V210" s="372"/>
      <c r="W210" s="372"/>
      <c r="X210" s="372"/>
      <c r="Y210" s="372"/>
      <c r="Z210" s="372"/>
      <c r="AA210" s="373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2"/>
      <c r="AT210" s="182"/>
      <c r="AU210" s="182"/>
      <c r="AV210" s="182"/>
      <c r="AW210" s="182"/>
      <c r="AX210" s="182"/>
      <c r="AY210" s="182"/>
      <c r="AZ210" s="182"/>
      <c r="BA210" s="18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</row>
    <row r="211" spans="1:75" ht="36.6" customHeight="1" x14ac:dyDescent="0.45">
      <c r="A211" s="210"/>
      <c r="B211" s="210"/>
      <c r="C211" s="210"/>
      <c r="D211" s="371" t="s">
        <v>363</v>
      </c>
      <c r="E211" s="372"/>
      <c r="F211" s="372"/>
      <c r="G211" s="372"/>
      <c r="H211" s="372"/>
      <c r="I211" s="372"/>
      <c r="J211" s="372"/>
      <c r="K211" s="372"/>
      <c r="L211" s="372"/>
      <c r="M211" s="372"/>
      <c r="N211" s="372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3"/>
      <c r="AB211" s="182">
        <v>153</v>
      </c>
      <c r="AC211" s="182"/>
      <c r="AD211" s="182"/>
      <c r="AE211" s="182"/>
      <c r="AF211" s="182"/>
      <c r="AG211" s="182"/>
      <c r="AH211" s="182"/>
      <c r="AI211" s="182"/>
      <c r="AJ211" s="182">
        <v>26.11</v>
      </c>
      <c r="AK211" s="182"/>
      <c r="AL211" s="182"/>
      <c r="AM211" s="182"/>
      <c r="AN211" s="182"/>
      <c r="AO211" s="182"/>
      <c r="AP211" s="182"/>
      <c r="AQ211" s="182"/>
      <c r="AR211" s="182">
        <v>3994.83</v>
      </c>
      <c r="AS211" s="182"/>
      <c r="AT211" s="182"/>
      <c r="AU211" s="182"/>
      <c r="AV211" s="182"/>
      <c r="AW211" s="182"/>
      <c r="AX211" s="182"/>
      <c r="AY211" s="182"/>
      <c r="AZ211" s="182"/>
      <c r="BA211" s="18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</row>
    <row r="212" spans="1:75" ht="23.4" customHeight="1" x14ac:dyDescent="0.45">
      <c r="A212" s="210"/>
      <c r="B212" s="210"/>
      <c r="C212" s="210"/>
      <c r="D212" s="371" t="s">
        <v>347</v>
      </c>
      <c r="E212" s="372"/>
      <c r="F212" s="372"/>
      <c r="G212" s="372"/>
      <c r="H212" s="372"/>
      <c r="I212" s="372"/>
      <c r="J212" s="372"/>
      <c r="K212" s="372"/>
      <c r="L212" s="372"/>
      <c r="M212" s="372"/>
      <c r="N212" s="372"/>
      <c r="O212" s="372"/>
      <c r="P212" s="372"/>
      <c r="Q212" s="372"/>
      <c r="R212" s="372"/>
      <c r="S212" s="372"/>
      <c r="T212" s="372"/>
      <c r="U212" s="372"/>
      <c r="V212" s="372"/>
      <c r="W212" s="372"/>
      <c r="X212" s="372"/>
      <c r="Y212" s="372"/>
      <c r="Z212" s="372"/>
      <c r="AA212" s="373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182"/>
      <c r="AT212" s="182"/>
      <c r="AU212" s="182"/>
      <c r="AV212" s="182"/>
      <c r="AW212" s="182"/>
      <c r="AX212" s="182"/>
      <c r="AY212" s="182"/>
      <c r="AZ212" s="182"/>
      <c r="BA212" s="18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</row>
    <row r="213" spans="1:75" ht="23.4" customHeight="1" x14ac:dyDescent="0.45">
      <c r="A213" s="210">
        <v>5</v>
      </c>
      <c r="B213" s="210"/>
      <c r="C213" s="210"/>
      <c r="D213" s="371" t="s">
        <v>308</v>
      </c>
      <c r="E213" s="372"/>
      <c r="F213" s="372"/>
      <c r="G213" s="372"/>
      <c r="H213" s="372"/>
      <c r="I213" s="372"/>
      <c r="J213" s="372"/>
      <c r="K213" s="372"/>
      <c r="L213" s="372"/>
      <c r="M213" s="372"/>
      <c r="N213" s="372"/>
      <c r="O213" s="372"/>
      <c r="P213" s="372"/>
      <c r="Q213" s="372"/>
      <c r="R213" s="372"/>
      <c r="S213" s="372"/>
      <c r="T213" s="372"/>
      <c r="U213" s="372"/>
      <c r="V213" s="372"/>
      <c r="W213" s="372"/>
      <c r="X213" s="372"/>
      <c r="Y213" s="372"/>
      <c r="Z213" s="372"/>
      <c r="AA213" s="373"/>
      <c r="AB213" s="264">
        <v>153</v>
      </c>
      <c r="AC213" s="264"/>
      <c r="AD213" s="264"/>
      <c r="AE213" s="264"/>
      <c r="AF213" s="264"/>
      <c r="AG213" s="264"/>
      <c r="AH213" s="264"/>
      <c r="AI213" s="264"/>
      <c r="AJ213" s="264">
        <v>19.59</v>
      </c>
      <c r="AK213" s="264"/>
      <c r="AL213" s="264"/>
      <c r="AM213" s="264"/>
      <c r="AN213" s="264"/>
      <c r="AO213" s="264"/>
      <c r="AP213" s="264"/>
      <c r="AQ213" s="264"/>
      <c r="AR213" s="264">
        <v>2997.27</v>
      </c>
      <c r="AS213" s="264"/>
      <c r="AT213" s="264"/>
      <c r="AU213" s="264"/>
      <c r="AV213" s="264"/>
      <c r="AW213" s="264"/>
      <c r="AX213" s="264"/>
      <c r="AY213" s="264"/>
      <c r="AZ213" s="264"/>
      <c r="BA213" s="264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</row>
    <row r="214" spans="1:75" ht="33" customHeight="1" x14ac:dyDescent="0.45">
      <c r="A214" s="210"/>
      <c r="B214" s="210"/>
      <c r="C214" s="210"/>
      <c r="D214" s="371" t="s">
        <v>304</v>
      </c>
      <c r="E214" s="372"/>
      <c r="F214" s="372"/>
      <c r="G214" s="372"/>
      <c r="H214" s="372"/>
      <c r="I214" s="372"/>
      <c r="J214" s="372"/>
      <c r="K214" s="372"/>
      <c r="L214" s="372"/>
      <c r="M214" s="372"/>
      <c r="N214" s="372"/>
      <c r="O214" s="372"/>
      <c r="P214" s="372"/>
      <c r="Q214" s="372"/>
      <c r="R214" s="372"/>
      <c r="S214" s="372"/>
      <c r="T214" s="372"/>
      <c r="U214" s="372"/>
      <c r="V214" s="372"/>
      <c r="W214" s="372"/>
      <c r="X214" s="372"/>
      <c r="Y214" s="372"/>
      <c r="Z214" s="372"/>
      <c r="AA214" s="373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82"/>
      <c r="AR214" s="182"/>
      <c r="AS214" s="182"/>
      <c r="AT214" s="182"/>
      <c r="AU214" s="182"/>
      <c r="AV214" s="182"/>
      <c r="AW214" s="182"/>
      <c r="AX214" s="182"/>
      <c r="AY214" s="182"/>
      <c r="AZ214" s="182"/>
      <c r="BA214" s="18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</row>
    <row r="215" spans="1:75" ht="45" customHeight="1" x14ac:dyDescent="0.45">
      <c r="A215" s="232"/>
      <c r="B215" s="232"/>
      <c r="C215" s="232"/>
      <c r="D215" s="371" t="s">
        <v>362</v>
      </c>
      <c r="E215" s="372"/>
      <c r="F215" s="372"/>
      <c r="G215" s="372"/>
      <c r="H215" s="372"/>
      <c r="I215" s="372"/>
      <c r="J215" s="372"/>
      <c r="K215" s="372"/>
      <c r="L215" s="372"/>
      <c r="M215" s="372"/>
      <c r="N215" s="372"/>
      <c r="O215" s="372"/>
      <c r="P215" s="372"/>
      <c r="Q215" s="372"/>
      <c r="R215" s="372"/>
      <c r="S215" s="372"/>
      <c r="T215" s="372"/>
      <c r="U215" s="372"/>
      <c r="V215" s="372"/>
      <c r="W215" s="372"/>
      <c r="X215" s="372"/>
      <c r="Y215" s="372"/>
      <c r="Z215" s="372"/>
      <c r="AA215" s="373"/>
      <c r="AB215" s="182">
        <v>153</v>
      </c>
      <c r="AC215" s="182"/>
      <c r="AD215" s="182"/>
      <c r="AE215" s="182"/>
      <c r="AF215" s="182"/>
      <c r="AG215" s="182"/>
      <c r="AH215" s="182"/>
      <c r="AI215" s="182"/>
      <c r="AJ215" s="182">
        <v>19.59</v>
      </c>
      <c r="AK215" s="182"/>
      <c r="AL215" s="182"/>
      <c r="AM215" s="182"/>
      <c r="AN215" s="182"/>
      <c r="AO215" s="182"/>
      <c r="AP215" s="182"/>
      <c r="AQ215" s="182"/>
      <c r="AR215" s="182">
        <v>2997.27</v>
      </c>
      <c r="AS215" s="182"/>
      <c r="AT215" s="182"/>
      <c r="AU215" s="182"/>
      <c r="AV215" s="182"/>
      <c r="AW215" s="182"/>
      <c r="AX215" s="182"/>
      <c r="AY215" s="182"/>
      <c r="AZ215" s="182"/>
      <c r="BA215" s="18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</row>
    <row r="216" spans="1:75" ht="23.4" customHeight="1" x14ac:dyDescent="0.45">
      <c r="A216" s="232"/>
      <c r="B216" s="232"/>
      <c r="C216" s="232"/>
      <c r="D216" s="371" t="s">
        <v>347</v>
      </c>
      <c r="E216" s="372"/>
      <c r="F216" s="372"/>
      <c r="G216" s="372"/>
      <c r="H216" s="372"/>
      <c r="I216" s="372"/>
      <c r="J216" s="372"/>
      <c r="K216" s="372"/>
      <c r="L216" s="372"/>
      <c r="M216" s="372"/>
      <c r="N216" s="372"/>
      <c r="O216" s="372"/>
      <c r="P216" s="372"/>
      <c r="Q216" s="372"/>
      <c r="R216" s="372"/>
      <c r="S216" s="372"/>
      <c r="T216" s="372"/>
      <c r="U216" s="372"/>
      <c r="V216" s="372"/>
      <c r="W216" s="372"/>
      <c r="X216" s="372"/>
      <c r="Y216" s="372"/>
      <c r="Z216" s="372"/>
      <c r="AA216" s="373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8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</row>
    <row r="217" spans="1:75" ht="23.4" x14ac:dyDescent="0.45">
      <c r="A217" s="232"/>
      <c r="B217" s="232"/>
      <c r="C217" s="232"/>
      <c r="D217" s="265" t="s">
        <v>76</v>
      </c>
      <c r="E217" s="266"/>
      <c r="F217" s="266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7"/>
      <c r="T217" s="193" t="s">
        <v>39</v>
      </c>
      <c r="U217" s="193"/>
      <c r="V217" s="193"/>
      <c r="W217" s="193"/>
      <c r="X217" s="193"/>
      <c r="Y217" s="193"/>
      <c r="Z217" s="193"/>
      <c r="AA217" s="193"/>
      <c r="AB217" s="193" t="s">
        <v>39</v>
      </c>
      <c r="AC217" s="193"/>
      <c r="AD217" s="193"/>
      <c r="AE217" s="193"/>
      <c r="AF217" s="193"/>
      <c r="AG217" s="193"/>
      <c r="AH217" s="193"/>
      <c r="AI217" s="193"/>
      <c r="AJ217" s="193" t="s">
        <v>39</v>
      </c>
      <c r="AK217" s="193"/>
      <c r="AL217" s="193"/>
      <c r="AM217" s="193"/>
      <c r="AN217" s="193"/>
      <c r="AO217" s="193"/>
      <c r="AP217" s="193"/>
      <c r="AQ217" s="193"/>
      <c r="AR217" s="182"/>
      <c r="AS217" s="182"/>
      <c r="AT217" s="182"/>
      <c r="AU217" s="182"/>
      <c r="AV217" s="182"/>
      <c r="AW217" s="182"/>
      <c r="AX217" s="182"/>
      <c r="AY217" s="182"/>
      <c r="AZ217" s="182"/>
      <c r="BA217" s="182"/>
      <c r="BB217" s="105"/>
      <c r="BC217" s="105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</row>
    <row r="218" spans="1:75" ht="23.4" x14ac:dyDescent="0.4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</row>
    <row r="219" spans="1:75" ht="23.4" x14ac:dyDescent="0.45">
      <c r="A219" s="486" t="s">
        <v>135</v>
      </c>
      <c r="B219" s="486"/>
      <c r="C219" s="486"/>
      <c r="D219" s="486"/>
      <c r="E219" s="486"/>
      <c r="F219" s="486"/>
      <c r="G219" s="486"/>
      <c r="H219" s="486"/>
      <c r="I219" s="486"/>
      <c r="J219" s="486"/>
      <c r="K219" s="486"/>
      <c r="L219" s="486"/>
      <c r="M219" s="486"/>
      <c r="N219" s="486"/>
      <c r="O219" s="486"/>
      <c r="P219" s="486"/>
      <c r="Q219" s="486"/>
      <c r="R219" s="486"/>
      <c r="S219" s="486"/>
      <c r="T219" s="486"/>
      <c r="U219" s="486"/>
      <c r="V219" s="486"/>
      <c r="W219" s="486"/>
      <c r="X219" s="486"/>
      <c r="Y219" s="486"/>
      <c r="Z219" s="486"/>
      <c r="AA219" s="486"/>
      <c r="AB219" s="486"/>
      <c r="AC219" s="486"/>
      <c r="AD219" s="486"/>
      <c r="AE219" s="486"/>
      <c r="AF219" s="486"/>
      <c r="AG219" s="486"/>
      <c r="AH219" s="486"/>
      <c r="AI219" s="486"/>
      <c r="AJ219" s="486"/>
      <c r="AK219" s="486"/>
      <c r="AL219" s="486"/>
      <c r="AM219" s="486"/>
      <c r="AN219" s="486"/>
      <c r="AO219" s="486"/>
      <c r="AP219" s="486"/>
      <c r="AQ219" s="486"/>
      <c r="AR219" s="486"/>
      <c r="AS219" s="486"/>
      <c r="AT219" s="486"/>
      <c r="AU219" s="486"/>
      <c r="AV219" s="486"/>
      <c r="AW219" s="486"/>
      <c r="AX219" s="486"/>
      <c r="AY219" s="486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</row>
    <row r="220" spans="1:75" ht="23.4" x14ac:dyDescent="0.4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</row>
    <row r="221" spans="1:75" ht="23.4" hidden="1" x14ac:dyDescent="0.45">
      <c r="A221" s="467" t="s">
        <v>219</v>
      </c>
      <c r="B221" s="467"/>
      <c r="C221" s="467"/>
      <c r="D221" s="467" t="s">
        <v>34</v>
      </c>
      <c r="E221" s="467"/>
      <c r="F221" s="467"/>
      <c r="G221" s="467"/>
      <c r="H221" s="467"/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467"/>
      <c r="T221" s="467"/>
      <c r="U221" s="467"/>
      <c r="V221" s="467"/>
      <c r="W221" s="467" t="s">
        <v>136</v>
      </c>
      <c r="X221" s="467"/>
      <c r="Y221" s="467"/>
      <c r="Z221" s="467"/>
      <c r="AA221" s="467"/>
      <c r="AB221" s="467"/>
      <c r="AC221" s="467"/>
      <c r="AD221" s="467"/>
      <c r="AE221" s="467"/>
      <c r="AF221" s="467" t="s">
        <v>137</v>
      </c>
      <c r="AG221" s="467"/>
      <c r="AH221" s="467"/>
      <c r="AI221" s="467"/>
      <c r="AJ221" s="467"/>
      <c r="AK221" s="467"/>
      <c r="AL221" s="467"/>
      <c r="AM221" s="467"/>
      <c r="AN221" s="467"/>
      <c r="AO221" s="467"/>
      <c r="AP221" s="467"/>
      <c r="AQ221" s="467" t="s">
        <v>138</v>
      </c>
      <c r="AR221" s="467"/>
      <c r="AS221" s="467"/>
      <c r="AT221" s="467"/>
      <c r="AU221" s="467"/>
      <c r="AV221" s="467"/>
      <c r="AW221" s="467"/>
      <c r="AX221" s="467"/>
      <c r="AY221" s="467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</row>
    <row r="222" spans="1:75" ht="23.4" hidden="1" x14ac:dyDescent="0.45">
      <c r="A222" s="475">
        <v>1</v>
      </c>
      <c r="B222" s="475"/>
      <c r="C222" s="475"/>
      <c r="D222" s="475">
        <v>2</v>
      </c>
      <c r="E222" s="475"/>
      <c r="F222" s="475"/>
      <c r="G222" s="475"/>
      <c r="H222" s="475"/>
      <c r="I222" s="475"/>
      <c r="J222" s="475"/>
      <c r="K222" s="475"/>
      <c r="L222" s="475"/>
      <c r="M222" s="475"/>
      <c r="N222" s="475"/>
      <c r="O222" s="475"/>
      <c r="P222" s="475"/>
      <c r="Q222" s="475"/>
      <c r="R222" s="475"/>
      <c r="S222" s="475"/>
      <c r="T222" s="475"/>
      <c r="U222" s="475"/>
      <c r="V222" s="475"/>
      <c r="W222" s="475">
        <v>3</v>
      </c>
      <c r="X222" s="475"/>
      <c r="Y222" s="475"/>
      <c r="Z222" s="475"/>
      <c r="AA222" s="475"/>
      <c r="AB222" s="475"/>
      <c r="AC222" s="475"/>
      <c r="AD222" s="475"/>
      <c r="AE222" s="475"/>
      <c r="AF222" s="475">
        <v>4</v>
      </c>
      <c r="AG222" s="475"/>
      <c r="AH222" s="475"/>
      <c r="AI222" s="475"/>
      <c r="AJ222" s="475"/>
      <c r="AK222" s="475"/>
      <c r="AL222" s="475"/>
      <c r="AM222" s="475"/>
      <c r="AN222" s="475"/>
      <c r="AO222" s="475"/>
      <c r="AP222" s="475"/>
      <c r="AQ222" s="475">
        <v>5</v>
      </c>
      <c r="AR222" s="475"/>
      <c r="AS222" s="475"/>
      <c r="AT222" s="475"/>
      <c r="AU222" s="475"/>
      <c r="AV222" s="475"/>
      <c r="AW222" s="475"/>
      <c r="AX222" s="475"/>
      <c r="AY222" s="475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</row>
    <row r="223" spans="1:75" ht="23.4" hidden="1" x14ac:dyDescent="0.45">
      <c r="A223" s="476">
        <v>1</v>
      </c>
      <c r="B223" s="476"/>
      <c r="C223" s="476"/>
      <c r="D223" s="483" t="s">
        <v>469</v>
      </c>
      <c r="E223" s="484"/>
      <c r="F223" s="484"/>
      <c r="G223" s="484"/>
      <c r="H223" s="484"/>
      <c r="I223" s="484"/>
      <c r="J223" s="484"/>
      <c r="K223" s="484"/>
      <c r="L223" s="484"/>
      <c r="M223" s="484"/>
      <c r="N223" s="484"/>
      <c r="O223" s="484"/>
      <c r="P223" s="484"/>
      <c r="Q223" s="484"/>
      <c r="R223" s="484"/>
      <c r="S223" s="484"/>
      <c r="T223" s="484"/>
      <c r="U223" s="484"/>
      <c r="V223" s="485"/>
      <c r="W223" s="476"/>
      <c r="X223" s="476"/>
      <c r="Y223" s="476"/>
      <c r="Z223" s="476"/>
      <c r="AA223" s="476"/>
      <c r="AB223" s="476"/>
      <c r="AC223" s="476"/>
      <c r="AD223" s="476"/>
      <c r="AE223" s="476"/>
      <c r="AF223" s="476"/>
      <c r="AG223" s="476"/>
      <c r="AH223" s="476"/>
      <c r="AI223" s="476"/>
      <c r="AJ223" s="476"/>
      <c r="AK223" s="476"/>
      <c r="AL223" s="476"/>
      <c r="AM223" s="476"/>
      <c r="AN223" s="476"/>
      <c r="AO223" s="476"/>
      <c r="AP223" s="476"/>
      <c r="AQ223" s="476"/>
      <c r="AR223" s="476"/>
      <c r="AS223" s="476"/>
      <c r="AT223" s="476"/>
      <c r="AU223" s="476"/>
      <c r="AV223" s="476"/>
      <c r="AW223" s="476"/>
      <c r="AX223" s="476"/>
      <c r="AY223" s="476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</row>
    <row r="224" spans="1:75" ht="23.4" hidden="1" x14ac:dyDescent="0.45">
      <c r="A224" s="476"/>
      <c r="B224" s="476"/>
      <c r="C224" s="476"/>
      <c r="D224" s="480" t="s">
        <v>310</v>
      </c>
      <c r="E224" s="481"/>
      <c r="F224" s="481"/>
      <c r="G224" s="481"/>
      <c r="H224" s="481"/>
      <c r="I224" s="481"/>
      <c r="J224" s="481"/>
      <c r="K224" s="481"/>
      <c r="L224" s="481"/>
      <c r="M224" s="481"/>
      <c r="N224" s="481"/>
      <c r="O224" s="481"/>
      <c r="P224" s="481"/>
      <c r="Q224" s="481"/>
      <c r="R224" s="481"/>
      <c r="S224" s="481"/>
      <c r="T224" s="481"/>
      <c r="U224" s="481"/>
      <c r="V224" s="482"/>
      <c r="W224" s="476"/>
      <c r="X224" s="476"/>
      <c r="Y224" s="476"/>
      <c r="Z224" s="476"/>
      <c r="AA224" s="476"/>
      <c r="AB224" s="476"/>
      <c r="AC224" s="476"/>
      <c r="AD224" s="476"/>
      <c r="AE224" s="476"/>
      <c r="AF224" s="476"/>
      <c r="AG224" s="476"/>
      <c r="AH224" s="476"/>
      <c r="AI224" s="476"/>
      <c r="AJ224" s="476"/>
      <c r="AK224" s="476"/>
      <c r="AL224" s="476"/>
      <c r="AM224" s="476"/>
      <c r="AN224" s="476"/>
      <c r="AO224" s="476"/>
      <c r="AP224" s="476"/>
      <c r="AQ224" s="476"/>
      <c r="AR224" s="476"/>
      <c r="AS224" s="476"/>
      <c r="AT224" s="476"/>
      <c r="AU224" s="476"/>
      <c r="AV224" s="476"/>
      <c r="AW224" s="476"/>
      <c r="AX224" s="476"/>
      <c r="AY224" s="476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</row>
    <row r="225" spans="1:75" ht="23.4" hidden="1" x14ac:dyDescent="0.45">
      <c r="A225" s="476"/>
      <c r="B225" s="476"/>
      <c r="C225" s="476"/>
      <c r="D225" s="476"/>
      <c r="E225" s="476"/>
      <c r="F225" s="476"/>
      <c r="G225" s="476"/>
      <c r="H225" s="476"/>
      <c r="I225" s="476"/>
      <c r="J225" s="476"/>
      <c r="K225" s="476"/>
      <c r="L225" s="476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  <c r="X225" s="476"/>
      <c r="Y225" s="476"/>
      <c r="Z225" s="476"/>
      <c r="AA225" s="476"/>
      <c r="AB225" s="476"/>
      <c r="AC225" s="476"/>
      <c r="AD225" s="476"/>
      <c r="AE225" s="476"/>
      <c r="AF225" s="476"/>
      <c r="AG225" s="476"/>
      <c r="AH225" s="476"/>
      <c r="AI225" s="476"/>
      <c r="AJ225" s="476"/>
      <c r="AK225" s="476"/>
      <c r="AL225" s="476"/>
      <c r="AM225" s="476"/>
      <c r="AN225" s="476"/>
      <c r="AO225" s="476"/>
      <c r="AP225" s="476"/>
      <c r="AQ225" s="476"/>
      <c r="AR225" s="476"/>
      <c r="AS225" s="476"/>
      <c r="AT225" s="476"/>
      <c r="AU225" s="476"/>
      <c r="AV225" s="476"/>
      <c r="AW225" s="476"/>
      <c r="AX225" s="476"/>
      <c r="AY225" s="476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</row>
    <row r="226" spans="1:75" ht="23.4" hidden="1" x14ac:dyDescent="0.45">
      <c r="A226" s="476"/>
      <c r="B226" s="476"/>
      <c r="C226" s="476"/>
      <c r="D226" s="476"/>
      <c r="E226" s="476"/>
      <c r="F226" s="476"/>
      <c r="G226" s="476"/>
      <c r="H226" s="476"/>
      <c r="I226" s="476"/>
      <c r="J226" s="476"/>
      <c r="K226" s="476"/>
      <c r="L226" s="476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  <c r="X226" s="476"/>
      <c r="Y226" s="476"/>
      <c r="Z226" s="476"/>
      <c r="AA226" s="476"/>
      <c r="AB226" s="476"/>
      <c r="AC226" s="476"/>
      <c r="AD226" s="476"/>
      <c r="AE226" s="476"/>
      <c r="AF226" s="476"/>
      <c r="AG226" s="476"/>
      <c r="AH226" s="476"/>
      <c r="AI226" s="476"/>
      <c r="AJ226" s="476"/>
      <c r="AK226" s="476"/>
      <c r="AL226" s="476"/>
      <c r="AM226" s="476"/>
      <c r="AN226" s="476"/>
      <c r="AO226" s="476"/>
      <c r="AP226" s="476"/>
      <c r="AQ226" s="476"/>
      <c r="AR226" s="476"/>
      <c r="AS226" s="476"/>
      <c r="AT226" s="476"/>
      <c r="AU226" s="476"/>
      <c r="AV226" s="476"/>
      <c r="AW226" s="476"/>
      <c r="AX226" s="476"/>
      <c r="AY226" s="476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</row>
    <row r="227" spans="1:75" ht="23.4" hidden="1" x14ac:dyDescent="0.45">
      <c r="A227" s="476">
        <v>2</v>
      </c>
      <c r="B227" s="476"/>
      <c r="C227" s="476"/>
      <c r="D227" s="483" t="s">
        <v>311</v>
      </c>
      <c r="E227" s="484"/>
      <c r="F227" s="484"/>
      <c r="G227" s="484"/>
      <c r="H227" s="484"/>
      <c r="I227" s="484"/>
      <c r="J227" s="484"/>
      <c r="K227" s="484"/>
      <c r="L227" s="484"/>
      <c r="M227" s="484"/>
      <c r="N227" s="484"/>
      <c r="O227" s="484"/>
      <c r="P227" s="484"/>
      <c r="Q227" s="484"/>
      <c r="R227" s="484"/>
      <c r="S227" s="484"/>
      <c r="T227" s="484"/>
      <c r="U227" s="484"/>
      <c r="V227" s="485"/>
      <c r="W227" s="476"/>
      <c r="X227" s="476"/>
      <c r="Y227" s="476"/>
      <c r="Z227" s="476"/>
      <c r="AA227" s="476"/>
      <c r="AB227" s="476"/>
      <c r="AC227" s="476"/>
      <c r="AD227" s="476"/>
      <c r="AE227" s="476"/>
      <c r="AF227" s="476"/>
      <c r="AG227" s="476"/>
      <c r="AH227" s="476"/>
      <c r="AI227" s="476"/>
      <c r="AJ227" s="476"/>
      <c r="AK227" s="476"/>
      <c r="AL227" s="476"/>
      <c r="AM227" s="476"/>
      <c r="AN227" s="476"/>
      <c r="AO227" s="476"/>
      <c r="AP227" s="476"/>
      <c r="AQ227" s="476"/>
      <c r="AR227" s="476"/>
      <c r="AS227" s="476"/>
      <c r="AT227" s="476"/>
      <c r="AU227" s="476"/>
      <c r="AV227" s="476"/>
      <c r="AW227" s="476"/>
      <c r="AX227" s="476"/>
      <c r="AY227" s="476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</row>
    <row r="228" spans="1:75" ht="23.4" hidden="1" x14ac:dyDescent="0.45">
      <c r="A228" s="476"/>
      <c r="B228" s="476"/>
      <c r="C228" s="476"/>
      <c r="D228" s="480" t="s">
        <v>310</v>
      </c>
      <c r="E228" s="481"/>
      <c r="F228" s="481"/>
      <c r="G228" s="481"/>
      <c r="H228" s="481"/>
      <c r="I228" s="481"/>
      <c r="J228" s="481"/>
      <c r="K228" s="481"/>
      <c r="L228" s="481"/>
      <c r="M228" s="481"/>
      <c r="N228" s="481"/>
      <c r="O228" s="481"/>
      <c r="P228" s="481"/>
      <c r="Q228" s="481"/>
      <c r="R228" s="481"/>
      <c r="S228" s="481"/>
      <c r="T228" s="481"/>
      <c r="U228" s="481"/>
      <c r="V228" s="482"/>
      <c r="W228" s="476"/>
      <c r="X228" s="476"/>
      <c r="Y228" s="476"/>
      <c r="Z228" s="476"/>
      <c r="AA228" s="476"/>
      <c r="AB228" s="476"/>
      <c r="AC228" s="476"/>
      <c r="AD228" s="476"/>
      <c r="AE228" s="476"/>
      <c r="AF228" s="476"/>
      <c r="AG228" s="476"/>
      <c r="AH228" s="476"/>
      <c r="AI228" s="476"/>
      <c r="AJ228" s="476"/>
      <c r="AK228" s="476"/>
      <c r="AL228" s="476"/>
      <c r="AM228" s="476"/>
      <c r="AN228" s="476"/>
      <c r="AO228" s="476"/>
      <c r="AP228" s="476"/>
      <c r="AQ228" s="476"/>
      <c r="AR228" s="476"/>
      <c r="AS228" s="476"/>
      <c r="AT228" s="476"/>
      <c r="AU228" s="476"/>
      <c r="AV228" s="476"/>
      <c r="AW228" s="476"/>
      <c r="AX228" s="476"/>
      <c r="AY228" s="476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</row>
    <row r="229" spans="1:75" ht="23.4" hidden="1" x14ac:dyDescent="0.45">
      <c r="A229" s="476"/>
      <c r="B229" s="476"/>
      <c r="C229" s="476"/>
      <c r="D229" s="476"/>
      <c r="E229" s="476"/>
      <c r="F229" s="476"/>
      <c r="G229" s="476"/>
      <c r="H229" s="476"/>
      <c r="I229" s="476"/>
      <c r="J229" s="476"/>
      <c r="K229" s="476"/>
      <c r="L229" s="476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  <c r="X229" s="476"/>
      <c r="Y229" s="476"/>
      <c r="Z229" s="476"/>
      <c r="AA229" s="476"/>
      <c r="AB229" s="476"/>
      <c r="AC229" s="476"/>
      <c r="AD229" s="476"/>
      <c r="AE229" s="476"/>
      <c r="AF229" s="476"/>
      <c r="AG229" s="476"/>
      <c r="AH229" s="476"/>
      <c r="AI229" s="476"/>
      <c r="AJ229" s="476"/>
      <c r="AK229" s="476"/>
      <c r="AL229" s="476"/>
      <c r="AM229" s="476"/>
      <c r="AN229" s="476"/>
      <c r="AO229" s="476"/>
      <c r="AP229" s="476"/>
      <c r="AQ229" s="476"/>
      <c r="AR229" s="476"/>
      <c r="AS229" s="476"/>
      <c r="AT229" s="476"/>
      <c r="AU229" s="476"/>
      <c r="AV229" s="476"/>
      <c r="AW229" s="476"/>
      <c r="AX229" s="476"/>
      <c r="AY229" s="476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</row>
    <row r="230" spans="1:75" ht="23.4" hidden="1" x14ac:dyDescent="0.45">
      <c r="A230" s="476"/>
      <c r="B230" s="476"/>
      <c r="C230" s="476"/>
      <c r="D230" s="476"/>
      <c r="E230" s="476"/>
      <c r="F230" s="476"/>
      <c r="G230" s="476"/>
      <c r="H230" s="476"/>
      <c r="I230" s="476"/>
      <c r="J230" s="476"/>
      <c r="K230" s="476"/>
      <c r="L230" s="476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  <c r="X230" s="476"/>
      <c r="Y230" s="476"/>
      <c r="Z230" s="476"/>
      <c r="AA230" s="476"/>
      <c r="AB230" s="476"/>
      <c r="AC230" s="476"/>
      <c r="AD230" s="476"/>
      <c r="AE230" s="476"/>
      <c r="AF230" s="476"/>
      <c r="AG230" s="476"/>
      <c r="AH230" s="476"/>
      <c r="AI230" s="476"/>
      <c r="AJ230" s="476"/>
      <c r="AK230" s="476"/>
      <c r="AL230" s="476"/>
      <c r="AM230" s="476"/>
      <c r="AN230" s="476"/>
      <c r="AO230" s="476"/>
      <c r="AP230" s="476"/>
      <c r="AQ230" s="476"/>
      <c r="AR230" s="476"/>
      <c r="AS230" s="476"/>
      <c r="AT230" s="476"/>
      <c r="AU230" s="476"/>
      <c r="AV230" s="476"/>
      <c r="AW230" s="476"/>
      <c r="AX230" s="476"/>
      <c r="AY230" s="476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</row>
    <row r="231" spans="1:75" ht="23.4" hidden="1" x14ac:dyDescent="0.45">
      <c r="A231" s="476"/>
      <c r="B231" s="476"/>
      <c r="C231" s="476"/>
      <c r="D231" s="477" t="s">
        <v>76</v>
      </c>
      <c r="E231" s="478"/>
      <c r="F231" s="478"/>
      <c r="G231" s="478"/>
      <c r="H231" s="478"/>
      <c r="I231" s="478"/>
      <c r="J231" s="478"/>
      <c r="K231" s="478"/>
      <c r="L231" s="478"/>
      <c r="M231" s="478"/>
      <c r="N231" s="478"/>
      <c r="O231" s="478"/>
      <c r="P231" s="478"/>
      <c r="Q231" s="478"/>
      <c r="R231" s="478"/>
      <c r="S231" s="478"/>
      <c r="T231" s="478"/>
      <c r="U231" s="478"/>
      <c r="V231" s="479"/>
      <c r="W231" s="475" t="s">
        <v>39</v>
      </c>
      <c r="X231" s="475"/>
      <c r="Y231" s="475"/>
      <c r="Z231" s="475"/>
      <c r="AA231" s="475"/>
      <c r="AB231" s="475"/>
      <c r="AC231" s="475"/>
      <c r="AD231" s="475"/>
      <c r="AE231" s="475"/>
      <c r="AF231" s="475" t="s">
        <v>39</v>
      </c>
      <c r="AG231" s="475"/>
      <c r="AH231" s="475"/>
      <c r="AI231" s="475"/>
      <c r="AJ231" s="475"/>
      <c r="AK231" s="475"/>
      <c r="AL231" s="475"/>
      <c r="AM231" s="475"/>
      <c r="AN231" s="475"/>
      <c r="AO231" s="475"/>
      <c r="AP231" s="475"/>
      <c r="AQ231" s="476"/>
      <c r="AR231" s="476"/>
      <c r="AS231" s="476"/>
      <c r="AT231" s="476"/>
      <c r="AU231" s="476"/>
      <c r="AV231" s="476"/>
      <c r="AW231" s="476"/>
      <c r="AX231" s="476"/>
      <c r="AY231" s="476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</row>
    <row r="232" spans="1:75" ht="23.4" x14ac:dyDescent="0.4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</row>
    <row r="233" spans="1:75" ht="23.4" x14ac:dyDescent="0.45">
      <c r="A233" s="122" t="s">
        <v>312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22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</row>
    <row r="234" spans="1:75" ht="22.2" customHeight="1" x14ac:dyDescent="0.45">
      <c r="A234" s="92"/>
      <c r="B234" s="92"/>
      <c r="C234" s="92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</row>
    <row r="235" spans="1:75" ht="23.4" hidden="1" x14ac:dyDescent="0.45">
      <c r="A235" s="467" t="s">
        <v>219</v>
      </c>
      <c r="B235" s="467"/>
      <c r="C235" s="467"/>
      <c r="D235" s="467" t="s">
        <v>79</v>
      </c>
      <c r="E235" s="467"/>
      <c r="F235" s="467"/>
      <c r="G235" s="467"/>
      <c r="H235" s="467"/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467"/>
      <c r="T235" s="467"/>
      <c r="U235" s="467"/>
      <c r="V235" s="467"/>
      <c r="W235" s="467" t="s">
        <v>141</v>
      </c>
      <c r="X235" s="467"/>
      <c r="Y235" s="467"/>
      <c r="Z235" s="467"/>
      <c r="AA235" s="467"/>
      <c r="AB235" s="467"/>
      <c r="AC235" s="467"/>
      <c r="AD235" s="467"/>
      <c r="AE235" s="467"/>
      <c r="AF235" s="467" t="s">
        <v>313</v>
      </c>
      <c r="AG235" s="467"/>
      <c r="AH235" s="467"/>
      <c r="AI235" s="467"/>
      <c r="AJ235" s="467"/>
      <c r="AK235" s="467"/>
      <c r="AL235" s="467"/>
      <c r="AM235" s="467"/>
      <c r="AN235" s="467"/>
      <c r="AO235" s="467"/>
      <c r="AP235" s="467"/>
      <c r="AQ235" s="467" t="s">
        <v>138</v>
      </c>
      <c r="AR235" s="467"/>
      <c r="AS235" s="467"/>
      <c r="AT235" s="467"/>
      <c r="AU235" s="467"/>
      <c r="AV235" s="467"/>
      <c r="AW235" s="467"/>
      <c r="AX235" s="467"/>
      <c r="AY235" s="467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</row>
    <row r="236" spans="1:75" ht="23.4" hidden="1" x14ac:dyDescent="0.45">
      <c r="A236" s="475">
        <v>1</v>
      </c>
      <c r="B236" s="475"/>
      <c r="C236" s="475"/>
      <c r="D236" s="475">
        <v>2</v>
      </c>
      <c r="E236" s="475"/>
      <c r="F236" s="475"/>
      <c r="G236" s="475"/>
      <c r="H236" s="475"/>
      <c r="I236" s="475"/>
      <c r="J236" s="475"/>
      <c r="K236" s="475"/>
      <c r="L236" s="475"/>
      <c r="M236" s="475"/>
      <c r="N236" s="475"/>
      <c r="O236" s="475"/>
      <c r="P236" s="475"/>
      <c r="Q236" s="475"/>
      <c r="R236" s="475"/>
      <c r="S236" s="475"/>
      <c r="T236" s="475"/>
      <c r="U236" s="475"/>
      <c r="V236" s="475"/>
      <c r="W236" s="475">
        <v>3</v>
      </c>
      <c r="X236" s="475"/>
      <c r="Y236" s="475"/>
      <c r="Z236" s="475"/>
      <c r="AA236" s="475"/>
      <c r="AB236" s="475"/>
      <c r="AC236" s="475"/>
      <c r="AD236" s="475"/>
      <c r="AE236" s="475"/>
      <c r="AF236" s="475">
        <v>4</v>
      </c>
      <c r="AG236" s="475"/>
      <c r="AH236" s="475"/>
      <c r="AI236" s="475"/>
      <c r="AJ236" s="475"/>
      <c r="AK236" s="475"/>
      <c r="AL236" s="475"/>
      <c r="AM236" s="475"/>
      <c r="AN236" s="475"/>
      <c r="AO236" s="475"/>
      <c r="AP236" s="475"/>
      <c r="AQ236" s="475">
        <v>5</v>
      </c>
      <c r="AR236" s="475"/>
      <c r="AS236" s="475"/>
      <c r="AT236" s="475"/>
      <c r="AU236" s="475"/>
      <c r="AV236" s="475"/>
      <c r="AW236" s="475"/>
      <c r="AX236" s="475"/>
      <c r="AY236" s="475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</row>
    <row r="237" spans="1:75" ht="23.4" hidden="1" x14ac:dyDescent="0.45">
      <c r="A237" s="460">
        <v>1</v>
      </c>
      <c r="B237" s="460"/>
      <c r="C237" s="460"/>
      <c r="D237" s="472" t="s">
        <v>314</v>
      </c>
      <c r="E237" s="473"/>
      <c r="F237" s="473"/>
      <c r="G237" s="473"/>
      <c r="H237" s="473"/>
      <c r="I237" s="473"/>
      <c r="J237" s="473"/>
      <c r="K237" s="473"/>
      <c r="L237" s="473"/>
      <c r="M237" s="473"/>
      <c r="N237" s="473"/>
      <c r="O237" s="473"/>
      <c r="P237" s="473"/>
      <c r="Q237" s="473"/>
      <c r="R237" s="473"/>
      <c r="S237" s="473"/>
      <c r="T237" s="473"/>
      <c r="U237" s="473"/>
      <c r="V237" s="474"/>
      <c r="W237" s="460" t="s">
        <v>39</v>
      </c>
      <c r="X237" s="460"/>
      <c r="Y237" s="460"/>
      <c r="Z237" s="460"/>
      <c r="AA237" s="460"/>
      <c r="AB237" s="460"/>
      <c r="AC237" s="460"/>
      <c r="AD237" s="460"/>
      <c r="AE237" s="460"/>
      <c r="AF237" s="460" t="s">
        <v>39</v>
      </c>
      <c r="AG237" s="460"/>
      <c r="AH237" s="460"/>
      <c r="AI237" s="460"/>
      <c r="AJ237" s="460"/>
      <c r="AK237" s="460"/>
      <c r="AL237" s="460"/>
      <c r="AM237" s="460"/>
      <c r="AN237" s="460"/>
      <c r="AO237" s="460"/>
      <c r="AP237" s="460"/>
      <c r="AQ237" s="460"/>
      <c r="AR237" s="460"/>
      <c r="AS237" s="460"/>
      <c r="AT237" s="460"/>
      <c r="AU237" s="460"/>
      <c r="AV237" s="460"/>
      <c r="AW237" s="460"/>
      <c r="AX237" s="460"/>
      <c r="AY237" s="460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</row>
    <row r="238" spans="1:75" ht="18.600000000000001" hidden="1" customHeight="1" x14ac:dyDescent="0.45">
      <c r="A238" s="460"/>
      <c r="B238" s="460"/>
      <c r="C238" s="460"/>
      <c r="D238" s="468" t="s">
        <v>315</v>
      </c>
      <c r="E238" s="468"/>
      <c r="F238" s="468"/>
      <c r="G238" s="468"/>
      <c r="H238" s="468"/>
      <c r="I238" s="468"/>
      <c r="J238" s="468"/>
      <c r="K238" s="468"/>
      <c r="L238" s="468"/>
      <c r="M238" s="468"/>
      <c r="N238" s="468"/>
      <c r="O238" s="468"/>
      <c r="P238" s="468"/>
      <c r="Q238" s="468"/>
      <c r="R238" s="468"/>
      <c r="S238" s="468"/>
      <c r="T238" s="468"/>
      <c r="U238" s="468"/>
      <c r="V238" s="468"/>
      <c r="W238" s="460"/>
      <c r="X238" s="460"/>
      <c r="Y238" s="460"/>
      <c r="Z238" s="460"/>
      <c r="AA238" s="460"/>
      <c r="AB238" s="460"/>
      <c r="AC238" s="460"/>
      <c r="AD238" s="460"/>
      <c r="AE238" s="460"/>
      <c r="AF238" s="460"/>
      <c r="AG238" s="460"/>
      <c r="AH238" s="460"/>
      <c r="AI238" s="460"/>
      <c r="AJ238" s="460"/>
      <c r="AK238" s="460"/>
      <c r="AL238" s="460"/>
      <c r="AM238" s="460"/>
      <c r="AN238" s="460"/>
      <c r="AO238" s="460"/>
      <c r="AP238" s="460"/>
      <c r="AQ238" s="460"/>
      <c r="AR238" s="460"/>
      <c r="AS238" s="460"/>
      <c r="AT238" s="460"/>
      <c r="AU238" s="460"/>
      <c r="AV238" s="460"/>
      <c r="AW238" s="460"/>
      <c r="AX238" s="460"/>
      <c r="AY238" s="460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</row>
    <row r="239" spans="1:75" ht="23.4" hidden="1" x14ac:dyDescent="0.45">
      <c r="A239" s="460"/>
      <c r="B239" s="460"/>
      <c r="C239" s="460"/>
      <c r="D239" s="468" t="s">
        <v>316</v>
      </c>
      <c r="E239" s="468"/>
      <c r="F239" s="468"/>
      <c r="G239" s="468"/>
      <c r="H239" s="468"/>
      <c r="I239" s="468"/>
      <c r="J239" s="468"/>
      <c r="K239" s="468"/>
      <c r="L239" s="468"/>
      <c r="M239" s="468"/>
      <c r="N239" s="468"/>
      <c r="O239" s="468"/>
      <c r="P239" s="468"/>
      <c r="Q239" s="468"/>
      <c r="R239" s="468"/>
      <c r="S239" s="468"/>
      <c r="T239" s="468"/>
      <c r="U239" s="468"/>
      <c r="V239" s="468"/>
      <c r="W239" s="460"/>
      <c r="X239" s="460"/>
      <c r="Y239" s="460"/>
      <c r="Z239" s="460"/>
      <c r="AA239" s="460"/>
      <c r="AB239" s="460"/>
      <c r="AC239" s="460"/>
      <c r="AD239" s="460"/>
      <c r="AE239" s="460"/>
      <c r="AF239" s="460"/>
      <c r="AG239" s="460"/>
      <c r="AH239" s="460"/>
      <c r="AI239" s="460"/>
      <c r="AJ239" s="460"/>
      <c r="AK239" s="460"/>
      <c r="AL239" s="460"/>
      <c r="AM239" s="460"/>
      <c r="AN239" s="460"/>
      <c r="AO239" s="460"/>
      <c r="AP239" s="460"/>
      <c r="AQ239" s="460"/>
      <c r="AR239" s="460"/>
      <c r="AS239" s="460"/>
      <c r="AT239" s="460"/>
      <c r="AU239" s="460"/>
      <c r="AV239" s="460"/>
      <c r="AW239" s="460"/>
      <c r="AX239" s="460"/>
      <c r="AY239" s="460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</row>
    <row r="240" spans="1:75" ht="23.4" hidden="1" x14ac:dyDescent="0.45">
      <c r="A240" s="460"/>
      <c r="B240" s="460"/>
      <c r="C240" s="460"/>
      <c r="D240" s="468" t="s">
        <v>317</v>
      </c>
      <c r="E240" s="468"/>
      <c r="F240" s="468"/>
      <c r="G240" s="468"/>
      <c r="H240" s="468"/>
      <c r="I240" s="468"/>
      <c r="J240" s="468"/>
      <c r="K240" s="468"/>
      <c r="L240" s="468"/>
      <c r="M240" s="468"/>
      <c r="N240" s="468"/>
      <c r="O240" s="468"/>
      <c r="P240" s="468"/>
      <c r="Q240" s="468"/>
      <c r="R240" s="468"/>
      <c r="S240" s="468"/>
      <c r="T240" s="468"/>
      <c r="U240" s="468"/>
      <c r="V240" s="468"/>
      <c r="W240" s="460"/>
      <c r="X240" s="460"/>
      <c r="Y240" s="460"/>
      <c r="Z240" s="460"/>
      <c r="AA240" s="460"/>
      <c r="AB240" s="460"/>
      <c r="AC240" s="460"/>
      <c r="AD240" s="460"/>
      <c r="AE240" s="460"/>
      <c r="AF240" s="460"/>
      <c r="AG240" s="460"/>
      <c r="AH240" s="460"/>
      <c r="AI240" s="460"/>
      <c r="AJ240" s="460"/>
      <c r="AK240" s="460"/>
      <c r="AL240" s="460"/>
      <c r="AM240" s="460"/>
      <c r="AN240" s="460"/>
      <c r="AO240" s="460"/>
      <c r="AP240" s="460"/>
      <c r="AQ240" s="460"/>
      <c r="AR240" s="460"/>
      <c r="AS240" s="460"/>
      <c r="AT240" s="460"/>
      <c r="AU240" s="460"/>
      <c r="AV240" s="460"/>
      <c r="AW240" s="460"/>
      <c r="AX240" s="460"/>
      <c r="AY240" s="460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</row>
    <row r="241" spans="1:75" ht="23.4" hidden="1" x14ac:dyDescent="0.45">
      <c r="A241" s="460"/>
      <c r="B241" s="460"/>
      <c r="C241" s="460"/>
      <c r="D241" s="468" t="s">
        <v>318</v>
      </c>
      <c r="E241" s="468"/>
      <c r="F241" s="468"/>
      <c r="G241" s="468"/>
      <c r="H241" s="468"/>
      <c r="I241" s="468"/>
      <c r="J241" s="468"/>
      <c r="K241" s="468"/>
      <c r="L241" s="468"/>
      <c r="M241" s="468"/>
      <c r="N241" s="468"/>
      <c r="O241" s="468"/>
      <c r="P241" s="468"/>
      <c r="Q241" s="468"/>
      <c r="R241" s="468"/>
      <c r="S241" s="468"/>
      <c r="T241" s="468"/>
      <c r="U241" s="468"/>
      <c r="V241" s="468"/>
      <c r="W241" s="460"/>
      <c r="X241" s="460"/>
      <c r="Y241" s="460"/>
      <c r="Z241" s="460"/>
      <c r="AA241" s="460"/>
      <c r="AB241" s="460"/>
      <c r="AC241" s="460"/>
      <c r="AD241" s="460"/>
      <c r="AE241" s="460"/>
      <c r="AF241" s="460"/>
      <c r="AG241" s="460"/>
      <c r="AH241" s="460"/>
      <c r="AI241" s="460"/>
      <c r="AJ241" s="460"/>
      <c r="AK241" s="460"/>
      <c r="AL241" s="460"/>
      <c r="AM241" s="460"/>
      <c r="AN241" s="460"/>
      <c r="AO241" s="460"/>
      <c r="AP241" s="460"/>
      <c r="AQ241" s="460"/>
      <c r="AR241" s="460"/>
      <c r="AS241" s="460"/>
      <c r="AT241" s="460"/>
      <c r="AU241" s="460"/>
      <c r="AV241" s="460"/>
      <c r="AW241" s="460"/>
      <c r="AX241" s="460"/>
      <c r="AY241" s="460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</row>
    <row r="242" spans="1:75" ht="23.4" hidden="1" x14ac:dyDescent="0.45">
      <c r="A242" s="460"/>
      <c r="B242" s="460"/>
      <c r="C242" s="460"/>
      <c r="D242" s="460"/>
      <c r="E242" s="460"/>
      <c r="F242" s="460"/>
      <c r="G242" s="460"/>
      <c r="H242" s="460"/>
      <c r="I242" s="460"/>
      <c r="J242" s="460"/>
      <c r="K242" s="460"/>
      <c r="L242" s="460"/>
      <c r="M242" s="460"/>
      <c r="N242" s="460"/>
      <c r="O242" s="460"/>
      <c r="P242" s="460"/>
      <c r="Q242" s="460"/>
      <c r="R242" s="460"/>
      <c r="S242" s="460"/>
      <c r="T242" s="460"/>
      <c r="U242" s="460"/>
      <c r="V242" s="460"/>
      <c r="W242" s="460"/>
      <c r="X242" s="460"/>
      <c r="Y242" s="460"/>
      <c r="Z242" s="460"/>
      <c r="AA242" s="460"/>
      <c r="AB242" s="460"/>
      <c r="AC242" s="460"/>
      <c r="AD242" s="460"/>
      <c r="AE242" s="460"/>
      <c r="AF242" s="460"/>
      <c r="AG242" s="460"/>
      <c r="AH242" s="460"/>
      <c r="AI242" s="460"/>
      <c r="AJ242" s="460"/>
      <c r="AK242" s="460"/>
      <c r="AL242" s="460"/>
      <c r="AM242" s="460"/>
      <c r="AN242" s="460"/>
      <c r="AO242" s="460"/>
      <c r="AP242" s="460"/>
      <c r="AQ242" s="460"/>
      <c r="AR242" s="460"/>
      <c r="AS242" s="460"/>
      <c r="AT242" s="460"/>
      <c r="AU242" s="460"/>
      <c r="AV242" s="460"/>
      <c r="AW242" s="460"/>
      <c r="AX242" s="460"/>
      <c r="AY242" s="460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</row>
    <row r="243" spans="1:75" ht="23.4" hidden="1" x14ac:dyDescent="0.45">
      <c r="A243" s="460">
        <v>2</v>
      </c>
      <c r="B243" s="460"/>
      <c r="C243" s="460"/>
      <c r="D243" s="472" t="s">
        <v>319</v>
      </c>
      <c r="E243" s="473"/>
      <c r="F243" s="473"/>
      <c r="G243" s="473"/>
      <c r="H243" s="473"/>
      <c r="I243" s="473"/>
      <c r="J243" s="473"/>
      <c r="K243" s="473"/>
      <c r="L243" s="473"/>
      <c r="M243" s="473"/>
      <c r="N243" s="473"/>
      <c r="O243" s="473"/>
      <c r="P243" s="473"/>
      <c r="Q243" s="473"/>
      <c r="R243" s="473"/>
      <c r="S243" s="473"/>
      <c r="T243" s="473"/>
      <c r="U243" s="473"/>
      <c r="V243" s="474"/>
      <c r="W243" s="460" t="s">
        <v>39</v>
      </c>
      <c r="X243" s="460"/>
      <c r="Y243" s="460"/>
      <c r="Z243" s="460"/>
      <c r="AA243" s="460"/>
      <c r="AB243" s="460"/>
      <c r="AC243" s="460"/>
      <c r="AD243" s="460"/>
      <c r="AE243" s="460"/>
      <c r="AF243" s="460" t="s">
        <v>39</v>
      </c>
      <c r="AG243" s="460"/>
      <c r="AH243" s="460"/>
      <c r="AI243" s="460"/>
      <c r="AJ243" s="460"/>
      <c r="AK243" s="460"/>
      <c r="AL243" s="460"/>
      <c r="AM243" s="460"/>
      <c r="AN243" s="460"/>
      <c r="AO243" s="460"/>
      <c r="AP243" s="460"/>
      <c r="AQ243" s="460"/>
      <c r="AR243" s="460"/>
      <c r="AS243" s="460"/>
      <c r="AT243" s="460"/>
      <c r="AU243" s="460"/>
      <c r="AV243" s="460"/>
      <c r="AW243" s="460"/>
      <c r="AX243" s="460"/>
      <c r="AY243" s="460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</row>
    <row r="244" spans="1:75" ht="23.4" hidden="1" x14ac:dyDescent="0.45">
      <c r="A244" s="460"/>
      <c r="B244" s="460"/>
      <c r="C244" s="460"/>
      <c r="D244" s="468" t="s">
        <v>320</v>
      </c>
      <c r="E244" s="468"/>
      <c r="F244" s="468"/>
      <c r="G244" s="468"/>
      <c r="H244" s="468"/>
      <c r="I244" s="468"/>
      <c r="J244" s="468"/>
      <c r="K244" s="468"/>
      <c r="L244" s="468"/>
      <c r="M244" s="468"/>
      <c r="N244" s="468"/>
      <c r="O244" s="468"/>
      <c r="P244" s="468"/>
      <c r="Q244" s="468"/>
      <c r="R244" s="468"/>
      <c r="S244" s="468"/>
      <c r="T244" s="468"/>
      <c r="U244" s="468"/>
      <c r="V244" s="468"/>
      <c r="W244" s="460"/>
      <c r="X244" s="460"/>
      <c r="Y244" s="460"/>
      <c r="Z244" s="460"/>
      <c r="AA244" s="460"/>
      <c r="AB244" s="460"/>
      <c r="AC244" s="460"/>
      <c r="AD244" s="460"/>
      <c r="AE244" s="460"/>
      <c r="AF244" s="460"/>
      <c r="AG244" s="460"/>
      <c r="AH244" s="460"/>
      <c r="AI244" s="460"/>
      <c r="AJ244" s="460"/>
      <c r="AK244" s="460"/>
      <c r="AL244" s="460"/>
      <c r="AM244" s="460"/>
      <c r="AN244" s="460"/>
      <c r="AO244" s="460"/>
      <c r="AP244" s="460"/>
      <c r="AQ244" s="460"/>
      <c r="AR244" s="460"/>
      <c r="AS244" s="460"/>
      <c r="AT244" s="460"/>
      <c r="AU244" s="460"/>
      <c r="AV244" s="460"/>
      <c r="AW244" s="460"/>
      <c r="AX244" s="460"/>
      <c r="AY244" s="460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</row>
    <row r="245" spans="1:75" ht="23.4" hidden="1" x14ac:dyDescent="0.45">
      <c r="A245" s="460"/>
      <c r="B245" s="460"/>
      <c r="C245" s="460"/>
      <c r="D245" s="468" t="s">
        <v>321</v>
      </c>
      <c r="E245" s="468"/>
      <c r="F245" s="468"/>
      <c r="G245" s="468"/>
      <c r="H245" s="468"/>
      <c r="I245" s="468"/>
      <c r="J245" s="468"/>
      <c r="K245" s="468"/>
      <c r="L245" s="468"/>
      <c r="M245" s="468"/>
      <c r="N245" s="468"/>
      <c r="O245" s="468"/>
      <c r="P245" s="468"/>
      <c r="Q245" s="468"/>
      <c r="R245" s="468"/>
      <c r="S245" s="468"/>
      <c r="T245" s="468"/>
      <c r="U245" s="468"/>
      <c r="V245" s="468"/>
      <c r="W245" s="460"/>
      <c r="X245" s="460"/>
      <c r="Y245" s="460"/>
      <c r="Z245" s="460"/>
      <c r="AA245" s="460"/>
      <c r="AB245" s="460"/>
      <c r="AC245" s="460"/>
      <c r="AD245" s="460"/>
      <c r="AE245" s="460"/>
      <c r="AF245" s="460"/>
      <c r="AG245" s="460"/>
      <c r="AH245" s="460"/>
      <c r="AI245" s="460"/>
      <c r="AJ245" s="460"/>
      <c r="AK245" s="460"/>
      <c r="AL245" s="460"/>
      <c r="AM245" s="460"/>
      <c r="AN245" s="460"/>
      <c r="AO245" s="460"/>
      <c r="AP245" s="460"/>
      <c r="AQ245" s="460"/>
      <c r="AR245" s="460"/>
      <c r="AS245" s="460"/>
      <c r="AT245" s="460"/>
      <c r="AU245" s="460"/>
      <c r="AV245" s="460"/>
      <c r="AW245" s="460"/>
      <c r="AX245" s="460"/>
      <c r="AY245" s="460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</row>
    <row r="246" spans="1:75" ht="23.4" hidden="1" x14ac:dyDescent="0.45">
      <c r="A246" s="460"/>
      <c r="B246" s="460"/>
      <c r="C246" s="460"/>
      <c r="D246" s="460"/>
      <c r="E246" s="460"/>
      <c r="F246" s="460"/>
      <c r="G246" s="460"/>
      <c r="H246" s="460"/>
      <c r="I246" s="460"/>
      <c r="J246" s="460"/>
      <c r="K246" s="460"/>
      <c r="L246" s="460"/>
      <c r="M246" s="460"/>
      <c r="N246" s="460"/>
      <c r="O246" s="460"/>
      <c r="P246" s="460"/>
      <c r="Q246" s="460"/>
      <c r="R246" s="460"/>
      <c r="S246" s="460"/>
      <c r="T246" s="460"/>
      <c r="U246" s="460"/>
      <c r="V246" s="460"/>
      <c r="W246" s="460"/>
      <c r="X246" s="460"/>
      <c r="Y246" s="460"/>
      <c r="Z246" s="460"/>
      <c r="AA246" s="460"/>
      <c r="AB246" s="460"/>
      <c r="AC246" s="460"/>
      <c r="AD246" s="460"/>
      <c r="AE246" s="460"/>
      <c r="AF246" s="460"/>
      <c r="AG246" s="460"/>
      <c r="AH246" s="460"/>
      <c r="AI246" s="460"/>
      <c r="AJ246" s="460"/>
      <c r="AK246" s="460"/>
      <c r="AL246" s="460"/>
      <c r="AM246" s="460"/>
      <c r="AN246" s="460"/>
      <c r="AO246" s="460"/>
      <c r="AP246" s="460"/>
      <c r="AQ246" s="460"/>
      <c r="AR246" s="460"/>
      <c r="AS246" s="460"/>
      <c r="AT246" s="460"/>
      <c r="AU246" s="460"/>
      <c r="AV246" s="460"/>
      <c r="AW246" s="460"/>
      <c r="AX246" s="460"/>
      <c r="AY246" s="460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</row>
    <row r="247" spans="1:75" ht="23.4" hidden="1" x14ac:dyDescent="0.45">
      <c r="A247" s="460">
        <v>3</v>
      </c>
      <c r="B247" s="460"/>
      <c r="C247" s="460"/>
      <c r="D247" s="472" t="s">
        <v>322</v>
      </c>
      <c r="E247" s="473"/>
      <c r="F247" s="473"/>
      <c r="G247" s="473"/>
      <c r="H247" s="473"/>
      <c r="I247" s="473"/>
      <c r="J247" s="473"/>
      <c r="K247" s="473"/>
      <c r="L247" s="473"/>
      <c r="M247" s="473"/>
      <c r="N247" s="473"/>
      <c r="O247" s="473"/>
      <c r="P247" s="473"/>
      <c r="Q247" s="473"/>
      <c r="R247" s="473"/>
      <c r="S247" s="473"/>
      <c r="T247" s="473"/>
      <c r="U247" s="473"/>
      <c r="V247" s="474"/>
      <c r="W247" s="460" t="s">
        <v>39</v>
      </c>
      <c r="X247" s="460"/>
      <c r="Y247" s="460"/>
      <c r="Z247" s="460"/>
      <c r="AA247" s="460"/>
      <c r="AB247" s="460"/>
      <c r="AC247" s="460"/>
      <c r="AD247" s="460"/>
      <c r="AE247" s="460"/>
      <c r="AF247" s="460" t="s">
        <v>39</v>
      </c>
      <c r="AG247" s="460"/>
      <c r="AH247" s="460"/>
      <c r="AI247" s="460"/>
      <c r="AJ247" s="460"/>
      <c r="AK247" s="460"/>
      <c r="AL247" s="460"/>
      <c r="AM247" s="460"/>
      <c r="AN247" s="460"/>
      <c r="AO247" s="460"/>
      <c r="AP247" s="460"/>
      <c r="AQ247" s="460"/>
      <c r="AR247" s="460"/>
      <c r="AS247" s="460"/>
      <c r="AT247" s="460"/>
      <c r="AU247" s="460"/>
      <c r="AV247" s="460"/>
      <c r="AW247" s="460"/>
      <c r="AX247" s="460"/>
      <c r="AY247" s="460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</row>
    <row r="248" spans="1:75" ht="10.8" hidden="1" customHeight="1" x14ac:dyDescent="0.45">
      <c r="A248" s="460"/>
      <c r="B248" s="460"/>
      <c r="C248" s="460"/>
      <c r="D248" s="468" t="s">
        <v>323</v>
      </c>
      <c r="E248" s="468"/>
      <c r="F248" s="468"/>
      <c r="G248" s="468"/>
      <c r="H248" s="468"/>
      <c r="I248" s="468"/>
      <c r="J248" s="468"/>
      <c r="K248" s="468"/>
      <c r="L248" s="468"/>
      <c r="M248" s="468"/>
      <c r="N248" s="468"/>
      <c r="O248" s="468"/>
      <c r="P248" s="468"/>
      <c r="Q248" s="468"/>
      <c r="R248" s="468"/>
      <c r="S248" s="468"/>
      <c r="T248" s="468"/>
      <c r="U248" s="468"/>
      <c r="V248" s="468"/>
      <c r="W248" s="460"/>
      <c r="X248" s="460"/>
      <c r="Y248" s="460"/>
      <c r="Z248" s="460"/>
      <c r="AA248" s="460"/>
      <c r="AB248" s="460"/>
      <c r="AC248" s="460"/>
      <c r="AD248" s="460"/>
      <c r="AE248" s="460"/>
      <c r="AF248" s="460"/>
      <c r="AG248" s="460"/>
      <c r="AH248" s="460"/>
      <c r="AI248" s="460"/>
      <c r="AJ248" s="460"/>
      <c r="AK248" s="460"/>
      <c r="AL248" s="460"/>
      <c r="AM248" s="460"/>
      <c r="AN248" s="460"/>
      <c r="AO248" s="460"/>
      <c r="AP248" s="460"/>
      <c r="AQ248" s="460"/>
      <c r="AR248" s="460"/>
      <c r="AS248" s="460"/>
      <c r="AT248" s="460"/>
      <c r="AU248" s="460"/>
      <c r="AV248" s="460"/>
      <c r="AW248" s="460"/>
      <c r="AX248" s="460"/>
      <c r="AY248" s="460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</row>
    <row r="249" spans="1:75" ht="23.4" hidden="1" x14ac:dyDescent="0.45">
      <c r="A249" s="460"/>
      <c r="B249" s="460"/>
      <c r="C249" s="460"/>
      <c r="D249" s="468" t="s">
        <v>324</v>
      </c>
      <c r="E249" s="468"/>
      <c r="F249" s="468"/>
      <c r="G249" s="468"/>
      <c r="H249" s="468"/>
      <c r="I249" s="468"/>
      <c r="J249" s="468"/>
      <c r="K249" s="468"/>
      <c r="L249" s="468"/>
      <c r="M249" s="468"/>
      <c r="N249" s="468"/>
      <c r="O249" s="468"/>
      <c r="P249" s="468"/>
      <c r="Q249" s="468"/>
      <c r="R249" s="468"/>
      <c r="S249" s="468"/>
      <c r="T249" s="468"/>
      <c r="U249" s="468"/>
      <c r="V249" s="468"/>
      <c r="W249" s="460"/>
      <c r="X249" s="460"/>
      <c r="Y249" s="460"/>
      <c r="Z249" s="460"/>
      <c r="AA249" s="460"/>
      <c r="AB249" s="460"/>
      <c r="AC249" s="460"/>
      <c r="AD249" s="460"/>
      <c r="AE249" s="460"/>
      <c r="AF249" s="460"/>
      <c r="AG249" s="460"/>
      <c r="AH249" s="460"/>
      <c r="AI249" s="460"/>
      <c r="AJ249" s="460"/>
      <c r="AK249" s="460"/>
      <c r="AL249" s="460"/>
      <c r="AM249" s="460"/>
      <c r="AN249" s="460"/>
      <c r="AO249" s="460"/>
      <c r="AP249" s="460"/>
      <c r="AQ249" s="460"/>
      <c r="AR249" s="460"/>
      <c r="AS249" s="460"/>
      <c r="AT249" s="460"/>
      <c r="AU249" s="460"/>
      <c r="AV249" s="460"/>
      <c r="AW249" s="460"/>
      <c r="AX249" s="460"/>
      <c r="AY249" s="460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</row>
    <row r="250" spans="1:75" ht="23.4" hidden="1" x14ac:dyDescent="0.45">
      <c r="A250" s="460"/>
      <c r="B250" s="460"/>
      <c r="C250" s="460"/>
      <c r="D250" s="469"/>
      <c r="E250" s="470"/>
      <c r="F250" s="470"/>
      <c r="G250" s="470"/>
      <c r="H250" s="470"/>
      <c r="I250" s="470"/>
      <c r="J250" s="470"/>
      <c r="K250" s="470"/>
      <c r="L250" s="470"/>
      <c r="M250" s="470"/>
      <c r="N250" s="470"/>
      <c r="O250" s="470"/>
      <c r="P250" s="470"/>
      <c r="Q250" s="470"/>
      <c r="R250" s="470"/>
      <c r="S250" s="470"/>
      <c r="T250" s="470"/>
      <c r="U250" s="470"/>
      <c r="V250" s="471"/>
      <c r="W250" s="460"/>
      <c r="X250" s="460"/>
      <c r="Y250" s="460"/>
      <c r="Z250" s="460"/>
      <c r="AA250" s="460"/>
      <c r="AB250" s="460"/>
      <c r="AC250" s="460"/>
      <c r="AD250" s="460"/>
      <c r="AE250" s="460"/>
      <c r="AF250" s="460"/>
      <c r="AG250" s="460"/>
      <c r="AH250" s="460"/>
      <c r="AI250" s="460"/>
      <c r="AJ250" s="460"/>
      <c r="AK250" s="460"/>
      <c r="AL250" s="460"/>
      <c r="AM250" s="460"/>
      <c r="AN250" s="460"/>
      <c r="AO250" s="460"/>
      <c r="AP250" s="460"/>
      <c r="AQ250" s="460"/>
      <c r="AR250" s="460"/>
      <c r="AS250" s="460"/>
      <c r="AT250" s="460"/>
      <c r="AU250" s="460"/>
      <c r="AV250" s="460"/>
      <c r="AW250" s="460"/>
      <c r="AX250" s="460"/>
      <c r="AY250" s="460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</row>
    <row r="251" spans="1:75" ht="23.4" hidden="1" x14ac:dyDescent="0.45">
      <c r="A251" s="460">
        <v>4</v>
      </c>
      <c r="B251" s="460"/>
      <c r="C251" s="460"/>
      <c r="D251" s="472" t="s">
        <v>325</v>
      </c>
      <c r="E251" s="473"/>
      <c r="F251" s="473"/>
      <c r="G251" s="473"/>
      <c r="H251" s="473"/>
      <c r="I251" s="473"/>
      <c r="J251" s="473"/>
      <c r="K251" s="473"/>
      <c r="L251" s="473"/>
      <c r="M251" s="473"/>
      <c r="N251" s="473"/>
      <c r="O251" s="473"/>
      <c r="P251" s="473"/>
      <c r="Q251" s="473"/>
      <c r="R251" s="473"/>
      <c r="S251" s="473"/>
      <c r="T251" s="473"/>
      <c r="U251" s="473"/>
      <c r="V251" s="474"/>
      <c r="W251" s="460" t="s">
        <v>39</v>
      </c>
      <c r="X251" s="460"/>
      <c r="Y251" s="460"/>
      <c r="Z251" s="460"/>
      <c r="AA251" s="460"/>
      <c r="AB251" s="460"/>
      <c r="AC251" s="460"/>
      <c r="AD251" s="460"/>
      <c r="AE251" s="460"/>
      <c r="AF251" s="460" t="s">
        <v>39</v>
      </c>
      <c r="AG251" s="460"/>
      <c r="AH251" s="460"/>
      <c r="AI251" s="460"/>
      <c r="AJ251" s="460"/>
      <c r="AK251" s="460"/>
      <c r="AL251" s="460"/>
      <c r="AM251" s="460"/>
      <c r="AN251" s="460"/>
      <c r="AO251" s="460"/>
      <c r="AP251" s="460"/>
      <c r="AQ251" s="460"/>
      <c r="AR251" s="460"/>
      <c r="AS251" s="460"/>
      <c r="AT251" s="460"/>
      <c r="AU251" s="460"/>
      <c r="AV251" s="460"/>
      <c r="AW251" s="460"/>
      <c r="AX251" s="460"/>
      <c r="AY251" s="460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</row>
    <row r="252" spans="1:75" ht="23.4" hidden="1" x14ac:dyDescent="0.45">
      <c r="A252" s="460"/>
      <c r="B252" s="460"/>
      <c r="C252" s="460"/>
      <c r="D252" s="468" t="s">
        <v>326</v>
      </c>
      <c r="E252" s="468"/>
      <c r="F252" s="468"/>
      <c r="G252" s="468"/>
      <c r="H252" s="468"/>
      <c r="I252" s="468"/>
      <c r="J252" s="468"/>
      <c r="K252" s="468"/>
      <c r="L252" s="468"/>
      <c r="M252" s="468"/>
      <c r="N252" s="468"/>
      <c r="O252" s="468"/>
      <c r="P252" s="468"/>
      <c r="Q252" s="468"/>
      <c r="R252" s="468"/>
      <c r="S252" s="468"/>
      <c r="T252" s="468"/>
      <c r="U252" s="468"/>
      <c r="V252" s="468"/>
      <c r="W252" s="460"/>
      <c r="X252" s="460"/>
      <c r="Y252" s="460"/>
      <c r="Z252" s="460"/>
      <c r="AA252" s="460"/>
      <c r="AB252" s="460"/>
      <c r="AC252" s="460"/>
      <c r="AD252" s="460"/>
      <c r="AE252" s="460"/>
      <c r="AF252" s="460"/>
      <c r="AG252" s="460"/>
      <c r="AH252" s="460"/>
      <c r="AI252" s="460"/>
      <c r="AJ252" s="460"/>
      <c r="AK252" s="460"/>
      <c r="AL252" s="460"/>
      <c r="AM252" s="460"/>
      <c r="AN252" s="460"/>
      <c r="AO252" s="460"/>
      <c r="AP252" s="460"/>
      <c r="AQ252" s="460"/>
      <c r="AR252" s="460"/>
      <c r="AS252" s="460"/>
      <c r="AT252" s="460"/>
      <c r="AU252" s="460"/>
      <c r="AV252" s="460"/>
      <c r="AW252" s="460"/>
      <c r="AX252" s="460"/>
      <c r="AY252" s="460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</row>
    <row r="253" spans="1:75" ht="23.4" hidden="1" x14ac:dyDescent="0.45">
      <c r="A253" s="460"/>
      <c r="B253" s="460"/>
      <c r="C253" s="460"/>
      <c r="D253" s="468" t="s">
        <v>324</v>
      </c>
      <c r="E253" s="468"/>
      <c r="F253" s="468"/>
      <c r="G253" s="468"/>
      <c r="H253" s="468"/>
      <c r="I253" s="468"/>
      <c r="J253" s="468"/>
      <c r="K253" s="468"/>
      <c r="L253" s="468"/>
      <c r="M253" s="468"/>
      <c r="N253" s="468"/>
      <c r="O253" s="468"/>
      <c r="P253" s="468"/>
      <c r="Q253" s="468"/>
      <c r="R253" s="468"/>
      <c r="S253" s="468"/>
      <c r="T253" s="468"/>
      <c r="U253" s="468"/>
      <c r="V253" s="468"/>
      <c r="W253" s="460"/>
      <c r="X253" s="460"/>
      <c r="Y253" s="460"/>
      <c r="Z253" s="460"/>
      <c r="AA253" s="460"/>
      <c r="AB253" s="460"/>
      <c r="AC253" s="460"/>
      <c r="AD253" s="460"/>
      <c r="AE253" s="460"/>
      <c r="AF253" s="460"/>
      <c r="AG253" s="460"/>
      <c r="AH253" s="460"/>
      <c r="AI253" s="460"/>
      <c r="AJ253" s="460"/>
      <c r="AK253" s="460"/>
      <c r="AL253" s="460"/>
      <c r="AM253" s="460"/>
      <c r="AN253" s="460"/>
      <c r="AO253" s="460"/>
      <c r="AP253" s="460"/>
      <c r="AQ253" s="460"/>
      <c r="AR253" s="460"/>
      <c r="AS253" s="460"/>
      <c r="AT253" s="460"/>
      <c r="AU253" s="460"/>
      <c r="AV253" s="460"/>
      <c r="AW253" s="460"/>
      <c r="AX253" s="460"/>
      <c r="AY253" s="460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</row>
    <row r="254" spans="1:75" ht="23.4" hidden="1" x14ac:dyDescent="0.45">
      <c r="A254" s="460"/>
      <c r="B254" s="460"/>
      <c r="C254" s="460"/>
      <c r="D254" s="469"/>
      <c r="E254" s="470"/>
      <c r="F254" s="470"/>
      <c r="G254" s="470"/>
      <c r="H254" s="470"/>
      <c r="I254" s="470"/>
      <c r="J254" s="470"/>
      <c r="K254" s="470"/>
      <c r="L254" s="470"/>
      <c r="M254" s="470"/>
      <c r="N254" s="470"/>
      <c r="O254" s="470"/>
      <c r="P254" s="470"/>
      <c r="Q254" s="470"/>
      <c r="R254" s="470"/>
      <c r="S254" s="470"/>
      <c r="T254" s="470"/>
      <c r="U254" s="470"/>
      <c r="V254" s="471"/>
      <c r="W254" s="460"/>
      <c r="X254" s="460"/>
      <c r="Y254" s="460"/>
      <c r="Z254" s="460"/>
      <c r="AA254" s="460"/>
      <c r="AB254" s="460"/>
      <c r="AC254" s="460"/>
      <c r="AD254" s="460"/>
      <c r="AE254" s="460"/>
      <c r="AF254" s="460"/>
      <c r="AG254" s="460"/>
      <c r="AH254" s="460"/>
      <c r="AI254" s="460"/>
      <c r="AJ254" s="460"/>
      <c r="AK254" s="460"/>
      <c r="AL254" s="460"/>
      <c r="AM254" s="460"/>
      <c r="AN254" s="460"/>
      <c r="AO254" s="460"/>
      <c r="AP254" s="460"/>
      <c r="AQ254" s="460"/>
      <c r="AR254" s="460"/>
      <c r="AS254" s="460"/>
      <c r="AT254" s="460"/>
      <c r="AU254" s="460"/>
      <c r="AV254" s="460"/>
      <c r="AW254" s="460"/>
      <c r="AX254" s="460"/>
      <c r="AY254" s="460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</row>
    <row r="255" spans="1:75" ht="23.4" hidden="1" x14ac:dyDescent="0.45">
      <c r="A255" s="460">
        <v>5</v>
      </c>
      <c r="B255" s="460"/>
      <c r="C255" s="460"/>
      <c r="D255" s="472" t="s">
        <v>327</v>
      </c>
      <c r="E255" s="473"/>
      <c r="F255" s="473"/>
      <c r="G255" s="473"/>
      <c r="H255" s="473"/>
      <c r="I255" s="473"/>
      <c r="J255" s="473"/>
      <c r="K255" s="473"/>
      <c r="L255" s="473"/>
      <c r="M255" s="473"/>
      <c r="N255" s="473"/>
      <c r="O255" s="473"/>
      <c r="P255" s="473"/>
      <c r="Q255" s="473"/>
      <c r="R255" s="473"/>
      <c r="S255" s="473"/>
      <c r="T255" s="473"/>
      <c r="U255" s="473"/>
      <c r="V255" s="474"/>
      <c r="W255" s="460" t="s">
        <v>39</v>
      </c>
      <c r="X255" s="460"/>
      <c r="Y255" s="460"/>
      <c r="Z255" s="460"/>
      <c r="AA255" s="460"/>
      <c r="AB255" s="460"/>
      <c r="AC255" s="460"/>
      <c r="AD255" s="460"/>
      <c r="AE255" s="460"/>
      <c r="AF255" s="460" t="s">
        <v>39</v>
      </c>
      <c r="AG255" s="460"/>
      <c r="AH255" s="460"/>
      <c r="AI255" s="460"/>
      <c r="AJ255" s="460"/>
      <c r="AK255" s="460"/>
      <c r="AL255" s="460"/>
      <c r="AM255" s="460"/>
      <c r="AN255" s="460"/>
      <c r="AO255" s="460"/>
      <c r="AP255" s="460"/>
      <c r="AQ255" s="460"/>
      <c r="AR255" s="460"/>
      <c r="AS255" s="460"/>
      <c r="AT255" s="460"/>
      <c r="AU255" s="460"/>
      <c r="AV255" s="460"/>
      <c r="AW255" s="460"/>
      <c r="AX255" s="460"/>
      <c r="AY255" s="460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</row>
    <row r="256" spans="1:75" ht="23.4" hidden="1" x14ac:dyDescent="0.45">
      <c r="A256" s="232"/>
      <c r="B256" s="232"/>
      <c r="C256" s="232"/>
      <c r="D256" s="468" t="s">
        <v>35</v>
      </c>
      <c r="E256" s="468"/>
      <c r="F256" s="468"/>
      <c r="G256" s="468"/>
      <c r="H256" s="468"/>
      <c r="I256" s="468"/>
      <c r="J256" s="468"/>
      <c r="K256" s="468"/>
      <c r="L256" s="468"/>
      <c r="M256" s="468"/>
      <c r="N256" s="468"/>
      <c r="O256" s="468"/>
      <c r="P256" s="468"/>
      <c r="Q256" s="468"/>
      <c r="R256" s="468"/>
      <c r="S256" s="468"/>
      <c r="T256" s="468"/>
      <c r="U256" s="468"/>
      <c r="V256" s="468"/>
      <c r="W256" s="460"/>
      <c r="X256" s="460"/>
      <c r="Y256" s="460"/>
      <c r="Z256" s="460"/>
      <c r="AA256" s="460"/>
      <c r="AB256" s="460"/>
      <c r="AC256" s="460"/>
      <c r="AD256" s="460"/>
      <c r="AE256" s="460"/>
      <c r="AF256" s="460"/>
      <c r="AG256" s="460"/>
      <c r="AH256" s="460"/>
      <c r="AI256" s="460"/>
      <c r="AJ256" s="460"/>
      <c r="AK256" s="460"/>
      <c r="AL256" s="460"/>
      <c r="AM256" s="460"/>
      <c r="AN256" s="460"/>
      <c r="AO256" s="460"/>
      <c r="AP256" s="460"/>
      <c r="AQ256" s="460"/>
      <c r="AR256" s="460"/>
      <c r="AS256" s="460"/>
      <c r="AT256" s="460"/>
      <c r="AU256" s="460"/>
      <c r="AV256" s="460"/>
      <c r="AW256" s="460"/>
      <c r="AX256" s="460"/>
      <c r="AY256" s="460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</row>
    <row r="257" spans="1:75" ht="23.4" hidden="1" x14ac:dyDescent="0.45">
      <c r="A257" s="232"/>
      <c r="B257" s="232"/>
      <c r="C257" s="232"/>
      <c r="D257" s="460"/>
      <c r="E257" s="460"/>
      <c r="F257" s="460"/>
      <c r="G257" s="460"/>
      <c r="H257" s="460"/>
      <c r="I257" s="460"/>
      <c r="J257" s="460"/>
      <c r="K257" s="460"/>
      <c r="L257" s="460"/>
      <c r="M257" s="460"/>
      <c r="N257" s="460"/>
      <c r="O257" s="460"/>
      <c r="P257" s="460"/>
      <c r="Q257" s="460"/>
      <c r="R257" s="460"/>
      <c r="S257" s="460"/>
      <c r="T257" s="460"/>
      <c r="U257" s="460"/>
      <c r="V257" s="460"/>
      <c r="W257" s="460"/>
      <c r="X257" s="460"/>
      <c r="Y257" s="460"/>
      <c r="Z257" s="460"/>
      <c r="AA257" s="460"/>
      <c r="AB257" s="460"/>
      <c r="AC257" s="460"/>
      <c r="AD257" s="460"/>
      <c r="AE257" s="460"/>
      <c r="AF257" s="460"/>
      <c r="AG257" s="460"/>
      <c r="AH257" s="460"/>
      <c r="AI257" s="460"/>
      <c r="AJ257" s="460"/>
      <c r="AK257" s="460"/>
      <c r="AL257" s="460"/>
      <c r="AM257" s="460"/>
      <c r="AN257" s="460"/>
      <c r="AO257" s="460"/>
      <c r="AP257" s="460"/>
      <c r="AQ257" s="460"/>
      <c r="AR257" s="460"/>
      <c r="AS257" s="460"/>
      <c r="AT257" s="460"/>
      <c r="AU257" s="460"/>
      <c r="AV257" s="460"/>
      <c r="AW257" s="460"/>
      <c r="AX257" s="460"/>
      <c r="AY257" s="460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</row>
    <row r="258" spans="1:75" ht="23.4" hidden="1" x14ac:dyDescent="0.45">
      <c r="A258" s="232"/>
      <c r="B258" s="232"/>
      <c r="C258" s="232"/>
      <c r="D258" s="460"/>
      <c r="E258" s="460"/>
      <c r="F258" s="460"/>
      <c r="G258" s="460"/>
      <c r="H258" s="460"/>
      <c r="I258" s="460"/>
      <c r="J258" s="460"/>
      <c r="K258" s="460"/>
      <c r="L258" s="460"/>
      <c r="M258" s="460"/>
      <c r="N258" s="460"/>
      <c r="O258" s="460"/>
      <c r="P258" s="460"/>
      <c r="Q258" s="460"/>
      <c r="R258" s="460"/>
      <c r="S258" s="460"/>
      <c r="T258" s="460"/>
      <c r="U258" s="460"/>
      <c r="V258" s="460"/>
      <c r="W258" s="460"/>
      <c r="X258" s="460"/>
      <c r="Y258" s="460"/>
      <c r="Z258" s="460"/>
      <c r="AA258" s="460"/>
      <c r="AB258" s="460"/>
      <c r="AC258" s="460"/>
      <c r="AD258" s="460"/>
      <c r="AE258" s="460"/>
      <c r="AF258" s="460"/>
      <c r="AG258" s="460"/>
      <c r="AH258" s="460"/>
      <c r="AI258" s="460"/>
      <c r="AJ258" s="460"/>
      <c r="AK258" s="460"/>
      <c r="AL258" s="460"/>
      <c r="AM258" s="460"/>
      <c r="AN258" s="460"/>
      <c r="AO258" s="460"/>
      <c r="AP258" s="460"/>
      <c r="AQ258" s="460"/>
      <c r="AR258" s="460"/>
      <c r="AS258" s="460"/>
      <c r="AT258" s="460"/>
      <c r="AU258" s="460"/>
      <c r="AV258" s="460"/>
      <c r="AW258" s="460"/>
      <c r="AX258" s="460"/>
      <c r="AY258" s="460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</row>
    <row r="259" spans="1:75" ht="23.4" hidden="1" x14ac:dyDescent="0.45">
      <c r="A259" s="232"/>
      <c r="B259" s="232"/>
      <c r="C259" s="232"/>
      <c r="D259" s="464" t="s">
        <v>76</v>
      </c>
      <c r="E259" s="465"/>
      <c r="F259" s="465"/>
      <c r="G259" s="465"/>
      <c r="H259" s="465"/>
      <c r="I259" s="465"/>
      <c r="J259" s="465"/>
      <c r="K259" s="465"/>
      <c r="L259" s="465"/>
      <c r="M259" s="465"/>
      <c r="N259" s="465"/>
      <c r="O259" s="465"/>
      <c r="P259" s="465"/>
      <c r="Q259" s="465"/>
      <c r="R259" s="465"/>
      <c r="S259" s="465"/>
      <c r="T259" s="465"/>
      <c r="U259" s="465"/>
      <c r="V259" s="466"/>
      <c r="W259" s="467" t="s">
        <v>39</v>
      </c>
      <c r="X259" s="467"/>
      <c r="Y259" s="467"/>
      <c r="Z259" s="467"/>
      <c r="AA259" s="467"/>
      <c r="AB259" s="467"/>
      <c r="AC259" s="467"/>
      <c r="AD259" s="467"/>
      <c r="AE259" s="467"/>
      <c r="AF259" s="467" t="s">
        <v>39</v>
      </c>
      <c r="AG259" s="467"/>
      <c r="AH259" s="467"/>
      <c r="AI259" s="467"/>
      <c r="AJ259" s="467"/>
      <c r="AK259" s="467"/>
      <c r="AL259" s="467"/>
      <c r="AM259" s="467"/>
      <c r="AN259" s="467"/>
      <c r="AO259" s="467"/>
      <c r="AP259" s="467"/>
      <c r="AQ259" s="460"/>
      <c r="AR259" s="460"/>
      <c r="AS259" s="460"/>
      <c r="AT259" s="460"/>
      <c r="AU259" s="460"/>
      <c r="AV259" s="460"/>
      <c r="AW259" s="460"/>
      <c r="AX259" s="460"/>
      <c r="AY259" s="460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</row>
    <row r="260" spans="1:75" ht="23.4" x14ac:dyDescent="0.4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</row>
    <row r="261" spans="1:75" ht="23.4" x14ac:dyDescent="0.45">
      <c r="A261" s="306" t="s">
        <v>328</v>
      </c>
      <c r="B261" s="306"/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  <c r="AA261" s="306"/>
      <c r="AB261" s="306"/>
      <c r="AC261" s="306"/>
      <c r="AD261" s="306"/>
      <c r="AE261" s="306"/>
      <c r="AF261" s="306"/>
      <c r="AG261" s="306"/>
      <c r="AH261" s="306"/>
      <c r="AI261" s="306"/>
      <c r="AJ261" s="306"/>
      <c r="AK261" s="306"/>
      <c r="AL261" s="306"/>
      <c r="AM261" s="306"/>
      <c r="AN261" s="306"/>
      <c r="AO261" s="306"/>
      <c r="AP261" s="306"/>
      <c r="AQ261" s="306"/>
      <c r="AR261" s="306"/>
      <c r="AS261" s="306"/>
      <c r="AT261" s="306"/>
      <c r="AU261" s="306"/>
      <c r="AV261" s="306"/>
      <c r="AW261" s="306"/>
      <c r="AX261" s="306"/>
      <c r="AY261" s="306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</row>
    <row r="262" spans="1:75" ht="23.4" x14ac:dyDescent="0.4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</row>
    <row r="263" spans="1:75" ht="23.4" x14ac:dyDescent="0.45">
      <c r="A263" s="193" t="s">
        <v>219</v>
      </c>
      <c r="B263" s="193"/>
      <c r="C263" s="193"/>
      <c r="D263" s="193" t="s">
        <v>79</v>
      </c>
      <c r="E263" s="193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 t="s">
        <v>145</v>
      </c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 t="s">
        <v>146</v>
      </c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</row>
    <row r="264" spans="1:75" ht="23.4" x14ac:dyDescent="0.45">
      <c r="A264" s="280">
        <v>1</v>
      </c>
      <c r="B264" s="280"/>
      <c r="C264" s="280"/>
      <c r="D264" s="280">
        <v>2</v>
      </c>
      <c r="E264" s="280"/>
      <c r="F264" s="280"/>
      <c r="G264" s="280"/>
      <c r="H264" s="280"/>
      <c r="I264" s="280"/>
      <c r="J264" s="280"/>
      <c r="K264" s="280"/>
      <c r="L264" s="280"/>
      <c r="M264" s="280"/>
      <c r="N264" s="280"/>
      <c r="O264" s="280"/>
      <c r="P264" s="280"/>
      <c r="Q264" s="280"/>
      <c r="R264" s="280"/>
      <c r="S264" s="280"/>
      <c r="T264" s="280"/>
      <c r="U264" s="280"/>
      <c r="V264" s="280"/>
      <c r="W264" s="280"/>
      <c r="X264" s="280"/>
      <c r="Y264" s="280"/>
      <c r="Z264" s="280"/>
      <c r="AA264" s="280"/>
      <c r="AB264" s="280"/>
      <c r="AC264" s="280"/>
      <c r="AD264" s="280"/>
      <c r="AE264" s="280"/>
      <c r="AF264" s="280">
        <v>3</v>
      </c>
      <c r="AG264" s="280"/>
      <c r="AH264" s="280"/>
      <c r="AI264" s="280"/>
      <c r="AJ264" s="280"/>
      <c r="AK264" s="280"/>
      <c r="AL264" s="280"/>
      <c r="AM264" s="280"/>
      <c r="AN264" s="280"/>
      <c r="AO264" s="280"/>
      <c r="AP264" s="280">
        <v>4</v>
      </c>
      <c r="AQ264" s="280"/>
      <c r="AR264" s="280"/>
      <c r="AS264" s="280"/>
      <c r="AT264" s="280"/>
      <c r="AU264" s="280"/>
      <c r="AV264" s="280"/>
      <c r="AW264" s="280"/>
      <c r="AX264" s="280"/>
      <c r="AY264" s="280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</row>
    <row r="265" spans="1:75" ht="44.4" customHeight="1" x14ac:dyDescent="0.45">
      <c r="A265" s="232">
        <v>1</v>
      </c>
      <c r="B265" s="232"/>
      <c r="C265" s="232"/>
      <c r="D265" s="367" t="s">
        <v>349</v>
      </c>
      <c r="E265" s="368"/>
      <c r="F265" s="368"/>
      <c r="G265" s="368"/>
      <c r="H265" s="368"/>
      <c r="I265" s="368"/>
      <c r="J265" s="368"/>
      <c r="K265" s="368"/>
      <c r="L265" s="368"/>
      <c r="M265" s="368"/>
      <c r="N265" s="368"/>
      <c r="O265" s="368"/>
      <c r="P265" s="368"/>
      <c r="Q265" s="368"/>
      <c r="R265" s="368"/>
      <c r="S265" s="368"/>
      <c r="T265" s="368"/>
      <c r="U265" s="368"/>
      <c r="V265" s="368"/>
      <c r="W265" s="368"/>
      <c r="X265" s="368"/>
      <c r="Y265" s="368"/>
      <c r="Z265" s="368"/>
      <c r="AA265" s="368"/>
      <c r="AB265" s="368"/>
      <c r="AC265" s="368"/>
      <c r="AD265" s="368"/>
      <c r="AE265" s="369"/>
      <c r="AF265" s="232">
        <v>3</v>
      </c>
      <c r="AG265" s="232"/>
      <c r="AH265" s="232"/>
      <c r="AI265" s="232"/>
      <c r="AJ265" s="232"/>
      <c r="AK265" s="232"/>
      <c r="AL265" s="232"/>
      <c r="AM265" s="232"/>
      <c r="AN265" s="232"/>
      <c r="AO265" s="232"/>
      <c r="AP265" s="182">
        <v>380000</v>
      </c>
      <c r="AQ265" s="182"/>
      <c r="AR265" s="182"/>
      <c r="AS265" s="182"/>
      <c r="AT265" s="182"/>
      <c r="AU265" s="182"/>
      <c r="AV265" s="182"/>
      <c r="AW265" s="182"/>
      <c r="AX265" s="182"/>
      <c r="AY265" s="18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</row>
    <row r="266" spans="1:75" ht="23.4" x14ac:dyDescent="0.45">
      <c r="A266" s="232"/>
      <c r="B266" s="232"/>
      <c r="C266" s="232"/>
      <c r="D266" s="461" t="s">
        <v>310</v>
      </c>
      <c r="E266" s="462"/>
      <c r="F266" s="462"/>
      <c r="G266" s="462"/>
      <c r="H266" s="462"/>
      <c r="I266" s="462"/>
      <c r="J266" s="462"/>
      <c r="K266" s="462"/>
      <c r="L266" s="462"/>
      <c r="M266" s="462"/>
      <c r="N266" s="462"/>
      <c r="O266" s="462"/>
      <c r="P266" s="462"/>
      <c r="Q266" s="462"/>
      <c r="R266" s="462"/>
      <c r="S266" s="462"/>
      <c r="T266" s="462"/>
      <c r="U266" s="462"/>
      <c r="V266" s="462"/>
      <c r="W266" s="462"/>
      <c r="X266" s="462"/>
      <c r="Y266" s="462"/>
      <c r="Z266" s="462"/>
      <c r="AA266" s="462"/>
      <c r="AB266" s="462"/>
      <c r="AC266" s="462"/>
      <c r="AD266" s="462"/>
      <c r="AE266" s="463"/>
      <c r="AF266" s="232"/>
      <c r="AG266" s="232"/>
      <c r="AH266" s="232"/>
      <c r="AI266" s="232"/>
      <c r="AJ266" s="232"/>
      <c r="AK266" s="232"/>
      <c r="AL266" s="232"/>
      <c r="AM266" s="232"/>
      <c r="AN266" s="232"/>
      <c r="AO266" s="232"/>
      <c r="AP266" s="232"/>
      <c r="AQ266" s="232"/>
      <c r="AR266" s="232"/>
      <c r="AS266" s="232"/>
      <c r="AT266" s="232"/>
      <c r="AU266" s="232"/>
      <c r="AV266" s="232"/>
      <c r="AW266" s="232"/>
      <c r="AX266" s="232"/>
      <c r="AY266" s="23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</row>
    <row r="267" spans="1:75" ht="23.4" x14ac:dyDescent="0.45">
      <c r="A267" s="232"/>
      <c r="B267" s="232"/>
      <c r="C267" s="232"/>
      <c r="D267" s="460"/>
      <c r="E267" s="460"/>
      <c r="F267" s="460"/>
      <c r="G267" s="460"/>
      <c r="H267" s="460"/>
      <c r="I267" s="460"/>
      <c r="J267" s="460"/>
      <c r="K267" s="460"/>
      <c r="L267" s="460"/>
      <c r="M267" s="460"/>
      <c r="N267" s="460"/>
      <c r="O267" s="460"/>
      <c r="P267" s="460"/>
      <c r="Q267" s="460"/>
      <c r="R267" s="460"/>
      <c r="S267" s="460"/>
      <c r="T267" s="460"/>
      <c r="U267" s="460"/>
      <c r="V267" s="460"/>
      <c r="W267" s="460"/>
      <c r="X267" s="460"/>
      <c r="Y267" s="460"/>
      <c r="Z267" s="460"/>
      <c r="AA267" s="460"/>
      <c r="AB267" s="460"/>
      <c r="AC267" s="460"/>
      <c r="AD267" s="460"/>
      <c r="AE267" s="460"/>
      <c r="AF267" s="232"/>
      <c r="AG267" s="232"/>
      <c r="AH267" s="232"/>
      <c r="AI267" s="232"/>
      <c r="AJ267" s="232"/>
      <c r="AK267" s="232"/>
      <c r="AL267" s="232"/>
      <c r="AM267" s="232"/>
      <c r="AN267" s="232"/>
      <c r="AO267" s="232"/>
      <c r="AP267" s="232"/>
      <c r="AQ267" s="232"/>
      <c r="AR267" s="232"/>
      <c r="AS267" s="232"/>
      <c r="AT267" s="232"/>
      <c r="AU267" s="232"/>
      <c r="AV267" s="232"/>
      <c r="AW267" s="232"/>
      <c r="AX267" s="232"/>
      <c r="AY267" s="23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</row>
    <row r="268" spans="1:75" ht="23.4" x14ac:dyDescent="0.45">
      <c r="A268" s="232"/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2"/>
      <c r="AU268" s="232"/>
      <c r="AV268" s="232"/>
      <c r="AW268" s="232"/>
      <c r="AX268" s="232"/>
      <c r="AY268" s="23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</row>
    <row r="269" spans="1:75" ht="23.4" x14ac:dyDescent="0.45">
      <c r="A269" s="232"/>
      <c r="B269" s="232"/>
      <c r="C269" s="232"/>
      <c r="D269" s="265" t="s">
        <v>76</v>
      </c>
      <c r="E269" s="266"/>
      <c r="F269" s="266"/>
      <c r="G269" s="266"/>
      <c r="H269" s="266"/>
      <c r="I269" s="266"/>
      <c r="J269" s="266"/>
      <c r="K269" s="266"/>
      <c r="L269" s="266"/>
      <c r="M269" s="266"/>
      <c r="N269" s="266"/>
      <c r="O269" s="266"/>
      <c r="P269" s="266"/>
      <c r="Q269" s="266"/>
      <c r="R269" s="266"/>
      <c r="S269" s="266"/>
      <c r="T269" s="266"/>
      <c r="U269" s="266"/>
      <c r="V269" s="266"/>
      <c r="W269" s="266"/>
      <c r="X269" s="266"/>
      <c r="Y269" s="266"/>
      <c r="Z269" s="266"/>
      <c r="AA269" s="266"/>
      <c r="AB269" s="266"/>
      <c r="AC269" s="266"/>
      <c r="AD269" s="266"/>
      <c r="AE269" s="267"/>
      <c r="AF269" s="193" t="s">
        <v>39</v>
      </c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 t="s">
        <v>39</v>
      </c>
      <c r="AQ269" s="193"/>
      <c r="AR269" s="193"/>
      <c r="AS269" s="193"/>
      <c r="AT269" s="193"/>
      <c r="AU269" s="193"/>
      <c r="AV269" s="193"/>
      <c r="AW269" s="193"/>
      <c r="AX269" s="193"/>
      <c r="AY269" s="193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</row>
    <row r="270" spans="1:75" ht="23.4" x14ac:dyDescent="0.4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</row>
    <row r="271" spans="1:75" ht="23.4" x14ac:dyDescent="0.45">
      <c r="A271" s="306" t="s">
        <v>331</v>
      </c>
      <c r="B271" s="306"/>
      <c r="C271" s="306"/>
      <c r="D271" s="306"/>
      <c r="E271" s="306"/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  <c r="X271" s="306"/>
      <c r="Y271" s="306"/>
      <c r="Z271" s="306"/>
      <c r="AA271" s="306"/>
      <c r="AB271" s="306"/>
      <c r="AC271" s="306"/>
      <c r="AD271" s="306"/>
      <c r="AE271" s="306"/>
      <c r="AF271" s="306"/>
      <c r="AG271" s="306"/>
      <c r="AH271" s="306"/>
      <c r="AI271" s="306"/>
      <c r="AJ271" s="306"/>
      <c r="AK271" s="306"/>
      <c r="AL271" s="306"/>
      <c r="AM271" s="306"/>
      <c r="AN271" s="306"/>
      <c r="AO271" s="306"/>
      <c r="AP271" s="306"/>
      <c r="AQ271" s="306"/>
      <c r="AR271" s="306"/>
      <c r="AS271" s="306"/>
      <c r="AT271" s="306"/>
      <c r="AU271" s="306"/>
      <c r="AV271" s="306"/>
      <c r="AW271" s="306"/>
      <c r="AX271" s="306"/>
      <c r="AY271" s="306"/>
      <c r="AZ271" s="306"/>
      <c r="BA271" s="306"/>
      <c r="BB271" s="306"/>
      <c r="BC271" s="306"/>
      <c r="BD271" s="306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</row>
    <row r="272" spans="1:75" ht="23.4" x14ac:dyDescent="0.4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</row>
    <row r="273" spans="1:75" ht="23.4" x14ac:dyDescent="0.45">
      <c r="A273" s="193" t="s">
        <v>219</v>
      </c>
      <c r="B273" s="193"/>
      <c r="C273" s="193"/>
      <c r="D273" s="193" t="s">
        <v>79</v>
      </c>
      <c r="E273" s="193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 t="s">
        <v>136</v>
      </c>
      <c r="X273" s="193"/>
      <c r="Y273" s="193"/>
      <c r="Z273" s="193"/>
      <c r="AA273" s="193"/>
      <c r="AB273" s="193"/>
      <c r="AC273" s="193"/>
      <c r="AD273" s="193"/>
      <c r="AE273" s="193"/>
      <c r="AF273" s="193" t="s">
        <v>149</v>
      </c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 t="s">
        <v>332</v>
      </c>
      <c r="AR273" s="193"/>
      <c r="AS273" s="193"/>
      <c r="AT273" s="193"/>
      <c r="AU273" s="193"/>
      <c r="AV273" s="193"/>
      <c r="AW273" s="193"/>
      <c r="AX273" s="193"/>
      <c r="AY273" s="193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</row>
    <row r="274" spans="1:75" ht="23.4" x14ac:dyDescent="0.45">
      <c r="A274" s="192">
        <v>1</v>
      </c>
      <c r="B274" s="192"/>
      <c r="C274" s="192"/>
      <c r="D274" s="192">
        <v>2</v>
      </c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>
        <v>3</v>
      </c>
      <c r="X274" s="192"/>
      <c r="Y274" s="192"/>
      <c r="Z274" s="192"/>
      <c r="AA274" s="192"/>
      <c r="AB274" s="192"/>
      <c r="AC274" s="192"/>
      <c r="AD274" s="192"/>
      <c r="AE274" s="192"/>
      <c r="AF274" s="192">
        <v>4</v>
      </c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2">
        <v>5</v>
      </c>
      <c r="AR274" s="192"/>
      <c r="AS274" s="192"/>
      <c r="AT274" s="192"/>
      <c r="AU274" s="192"/>
      <c r="AV274" s="192"/>
      <c r="AW274" s="192"/>
      <c r="AX274" s="192"/>
      <c r="AY274" s="1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</row>
    <row r="275" spans="1:75" ht="23.4" x14ac:dyDescent="0.45">
      <c r="A275" s="396">
        <v>1</v>
      </c>
      <c r="B275" s="396"/>
      <c r="C275" s="396"/>
      <c r="D275" s="367" t="s">
        <v>333</v>
      </c>
      <c r="E275" s="368"/>
      <c r="F275" s="368"/>
      <c r="G275" s="368"/>
      <c r="H275" s="368"/>
      <c r="I275" s="368"/>
      <c r="J275" s="368"/>
      <c r="K275" s="368"/>
      <c r="L275" s="368"/>
      <c r="M275" s="368"/>
      <c r="N275" s="368"/>
      <c r="O275" s="368"/>
      <c r="P275" s="368"/>
      <c r="Q275" s="368"/>
      <c r="R275" s="368"/>
      <c r="S275" s="368"/>
      <c r="T275" s="368"/>
      <c r="U275" s="368"/>
      <c r="V275" s="369"/>
      <c r="W275" s="232" t="s">
        <v>39</v>
      </c>
      <c r="X275" s="232"/>
      <c r="Y275" s="232"/>
      <c r="Z275" s="232"/>
      <c r="AA275" s="232"/>
      <c r="AB275" s="232"/>
      <c r="AC275" s="232"/>
      <c r="AD275" s="232"/>
      <c r="AE275" s="232"/>
      <c r="AF275" s="232" t="s">
        <v>39</v>
      </c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232"/>
      <c r="AQ275" s="232" t="s">
        <v>39</v>
      </c>
      <c r="AR275" s="232"/>
      <c r="AS275" s="232"/>
      <c r="AT275" s="232"/>
      <c r="AU275" s="232"/>
      <c r="AV275" s="232"/>
      <c r="AW275" s="232"/>
      <c r="AX275" s="232"/>
      <c r="AY275" s="23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</row>
    <row r="276" spans="1:75" ht="23.4" x14ac:dyDescent="0.45">
      <c r="A276" s="396"/>
      <c r="B276" s="396"/>
      <c r="C276" s="396"/>
      <c r="D276" s="405" t="s">
        <v>334</v>
      </c>
      <c r="E276" s="406"/>
      <c r="F276" s="406"/>
      <c r="G276" s="406"/>
      <c r="H276" s="406"/>
      <c r="I276" s="406"/>
      <c r="J276" s="406"/>
      <c r="K276" s="406"/>
      <c r="L276" s="406"/>
      <c r="M276" s="406"/>
      <c r="N276" s="406"/>
      <c r="O276" s="406"/>
      <c r="P276" s="406"/>
      <c r="Q276" s="406"/>
      <c r="R276" s="406"/>
      <c r="S276" s="406"/>
      <c r="T276" s="406"/>
      <c r="U276" s="406"/>
      <c r="V276" s="407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232"/>
      <c r="AQ276" s="232"/>
      <c r="AR276" s="232"/>
      <c r="AS276" s="232"/>
      <c r="AT276" s="232"/>
      <c r="AU276" s="232"/>
      <c r="AV276" s="232"/>
      <c r="AW276" s="232"/>
      <c r="AX276" s="232"/>
      <c r="AY276" s="23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</row>
    <row r="277" spans="1:75" ht="23.4" x14ac:dyDescent="0.45">
      <c r="A277" s="396"/>
      <c r="B277" s="396"/>
      <c r="C277" s="396"/>
      <c r="D277" s="232" t="s">
        <v>350</v>
      </c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>
        <v>5</v>
      </c>
      <c r="X277" s="232"/>
      <c r="Y277" s="232"/>
      <c r="Z277" s="232"/>
      <c r="AA277" s="232"/>
      <c r="AB277" s="232"/>
      <c r="AC277" s="232"/>
      <c r="AD277" s="232"/>
      <c r="AE277" s="232"/>
      <c r="AF277" s="182">
        <v>24000</v>
      </c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82">
        <f>W277*AF277</f>
        <v>120000</v>
      </c>
      <c r="AR277" s="182"/>
      <c r="AS277" s="182"/>
      <c r="AT277" s="182"/>
      <c r="AU277" s="182"/>
      <c r="AV277" s="182"/>
      <c r="AW277" s="182"/>
      <c r="AX277" s="182"/>
      <c r="AY277" s="18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</row>
    <row r="278" spans="1:75" ht="23.4" x14ac:dyDescent="0.45">
      <c r="A278" s="396"/>
      <c r="B278" s="396"/>
      <c r="C278" s="396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232"/>
      <c r="AQ278" s="232"/>
      <c r="AR278" s="232"/>
      <c r="AS278" s="232"/>
      <c r="AT278" s="232"/>
      <c r="AU278" s="232"/>
      <c r="AV278" s="232"/>
      <c r="AW278" s="232"/>
      <c r="AX278" s="232"/>
      <c r="AY278" s="23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</row>
    <row r="279" spans="1:75" ht="23.4" x14ac:dyDescent="0.45">
      <c r="A279" s="400"/>
      <c r="B279" s="400"/>
      <c r="C279" s="400"/>
      <c r="D279" s="265" t="s">
        <v>76</v>
      </c>
      <c r="E279" s="266"/>
      <c r="F279" s="266"/>
      <c r="G279" s="266"/>
      <c r="H279" s="266"/>
      <c r="I279" s="266"/>
      <c r="J279" s="266"/>
      <c r="K279" s="266"/>
      <c r="L279" s="266"/>
      <c r="M279" s="266"/>
      <c r="N279" s="266"/>
      <c r="O279" s="266"/>
      <c r="P279" s="266"/>
      <c r="Q279" s="266"/>
      <c r="R279" s="266"/>
      <c r="S279" s="266"/>
      <c r="T279" s="266"/>
      <c r="U279" s="266"/>
      <c r="V279" s="267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193" t="s">
        <v>39</v>
      </c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232"/>
      <c r="AR279" s="232"/>
      <c r="AS279" s="232"/>
      <c r="AT279" s="232"/>
      <c r="AU279" s="232"/>
      <c r="AV279" s="232"/>
      <c r="AW279" s="232"/>
      <c r="AX279" s="232"/>
      <c r="AY279" s="23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</row>
    <row r="280" spans="1:75" ht="23.4" x14ac:dyDescent="0.4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</row>
    <row r="281" spans="1:75" ht="23.4" x14ac:dyDescent="0.45">
      <c r="A281" s="306" t="s">
        <v>335</v>
      </c>
      <c r="B281" s="306"/>
      <c r="C281" s="306"/>
      <c r="D281" s="306"/>
      <c r="E281" s="306"/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6"/>
      <c r="AA281" s="306"/>
      <c r="AB281" s="306"/>
      <c r="AC281" s="306"/>
      <c r="AD281" s="306"/>
      <c r="AE281" s="306"/>
      <c r="AF281" s="306"/>
      <c r="AG281" s="306"/>
      <c r="AH281" s="306"/>
      <c r="AI281" s="306"/>
      <c r="AJ281" s="306"/>
      <c r="AK281" s="306"/>
      <c r="AL281" s="306"/>
      <c r="AM281" s="306"/>
      <c r="AN281" s="306"/>
      <c r="AO281" s="306"/>
      <c r="AP281" s="306"/>
      <c r="AQ281" s="306"/>
      <c r="AR281" s="306"/>
      <c r="AS281" s="306"/>
      <c r="AT281" s="306"/>
      <c r="AU281" s="306"/>
      <c r="AV281" s="306"/>
      <c r="AW281" s="306"/>
      <c r="AX281" s="306"/>
      <c r="AY281" s="306"/>
      <c r="AZ281" s="306"/>
      <c r="BA281" s="306"/>
      <c r="BB281" s="306"/>
      <c r="BC281" s="306"/>
      <c r="BD281" s="306"/>
      <c r="BE281" s="306"/>
      <c r="BF281" s="99"/>
      <c r="BG281" s="99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</row>
    <row r="282" spans="1:75" ht="23.4" x14ac:dyDescent="0.4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</row>
    <row r="283" spans="1:75" ht="23.4" x14ac:dyDescent="0.45">
      <c r="A283" s="193" t="s">
        <v>219</v>
      </c>
      <c r="B283" s="193"/>
      <c r="C283" s="193"/>
      <c r="D283" s="193" t="s">
        <v>79</v>
      </c>
      <c r="E283" s="193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 t="s">
        <v>42</v>
      </c>
      <c r="U283" s="193"/>
      <c r="V283" s="193"/>
      <c r="W283" s="193"/>
      <c r="X283" s="193"/>
      <c r="Y283" s="193"/>
      <c r="Z283" s="193"/>
      <c r="AA283" s="193"/>
      <c r="AB283" s="193" t="s">
        <v>136</v>
      </c>
      <c r="AC283" s="193"/>
      <c r="AD283" s="193"/>
      <c r="AE283" s="193"/>
      <c r="AF283" s="193"/>
      <c r="AG283" s="193"/>
      <c r="AH283" s="193"/>
      <c r="AI283" s="193"/>
      <c r="AJ283" s="193" t="s">
        <v>336</v>
      </c>
      <c r="AK283" s="193"/>
      <c r="AL283" s="193"/>
      <c r="AM283" s="193"/>
      <c r="AN283" s="193"/>
      <c r="AO283" s="193"/>
      <c r="AP283" s="193"/>
      <c r="AQ283" s="193"/>
      <c r="AR283" s="193" t="s">
        <v>337</v>
      </c>
      <c r="AS283" s="193"/>
      <c r="AT283" s="193"/>
      <c r="AU283" s="193"/>
      <c r="AV283" s="193"/>
      <c r="AW283" s="193"/>
      <c r="AX283" s="193"/>
      <c r="AY283" s="193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</row>
    <row r="284" spans="1:75" ht="23.4" x14ac:dyDescent="0.45">
      <c r="A284" s="193">
        <v>1</v>
      </c>
      <c r="B284" s="193"/>
      <c r="C284" s="193"/>
      <c r="D284" s="193">
        <v>2</v>
      </c>
      <c r="E284" s="193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>
        <v>3</v>
      </c>
      <c r="U284" s="193"/>
      <c r="V284" s="193"/>
      <c r="W284" s="193"/>
      <c r="X284" s="193"/>
      <c r="Y284" s="193"/>
      <c r="Z284" s="193"/>
      <c r="AA284" s="193"/>
      <c r="AB284" s="193">
        <v>4</v>
      </c>
      <c r="AC284" s="193"/>
      <c r="AD284" s="193"/>
      <c r="AE284" s="193"/>
      <c r="AF284" s="193"/>
      <c r="AG284" s="193"/>
      <c r="AH284" s="193"/>
      <c r="AI284" s="193"/>
      <c r="AJ284" s="193">
        <v>5</v>
      </c>
      <c r="AK284" s="193"/>
      <c r="AL284" s="193"/>
      <c r="AM284" s="193"/>
      <c r="AN284" s="193"/>
      <c r="AO284" s="193"/>
      <c r="AP284" s="193"/>
      <c r="AQ284" s="193"/>
      <c r="AR284" s="193">
        <v>6</v>
      </c>
      <c r="AS284" s="193"/>
      <c r="AT284" s="193"/>
      <c r="AU284" s="193"/>
      <c r="AV284" s="193"/>
      <c r="AW284" s="193"/>
      <c r="AX284" s="193"/>
      <c r="AY284" s="193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</row>
    <row r="285" spans="1:75" ht="23.4" x14ac:dyDescent="0.45">
      <c r="A285" s="232">
        <v>1</v>
      </c>
      <c r="B285" s="232"/>
      <c r="C285" s="232"/>
      <c r="D285" s="447" t="s">
        <v>338</v>
      </c>
      <c r="E285" s="448"/>
      <c r="F285" s="448"/>
      <c r="G285" s="448"/>
      <c r="H285" s="448"/>
      <c r="I285" s="448"/>
      <c r="J285" s="448"/>
      <c r="K285" s="448"/>
      <c r="L285" s="448"/>
      <c r="M285" s="448"/>
      <c r="N285" s="448"/>
      <c r="O285" s="448"/>
      <c r="P285" s="448"/>
      <c r="Q285" s="448"/>
      <c r="R285" s="448"/>
      <c r="S285" s="449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2"/>
      <c r="AK285" s="232"/>
      <c r="AL285" s="232"/>
      <c r="AM285" s="232"/>
      <c r="AN285" s="232"/>
      <c r="AO285" s="232"/>
      <c r="AP285" s="232"/>
      <c r="AQ285" s="232"/>
      <c r="AR285" s="232"/>
      <c r="AS285" s="232"/>
      <c r="AT285" s="232"/>
      <c r="AU285" s="232"/>
      <c r="AV285" s="232"/>
      <c r="AW285" s="232"/>
      <c r="AX285" s="232"/>
      <c r="AY285" s="23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</row>
    <row r="286" spans="1:75" ht="31.95" customHeight="1" x14ac:dyDescent="0.45">
      <c r="A286" s="232"/>
      <c r="B286" s="232"/>
      <c r="C286" s="232"/>
      <c r="D286" s="457" t="s">
        <v>339</v>
      </c>
      <c r="E286" s="458"/>
      <c r="F286" s="458"/>
      <c r="G286" s="458"/>
      <c r="H286" s="458"/>
      <c r="I286" s="458"/>
      <c r="J286" s="458"/>
      <c r="K286" s="458"/>
      <c r="L286" s="458"/>
      <c r="M286" s="458"/>
      <c r="N286" s="458"/>
      <c r="O286" s="458"/>
      <c r="P286" s="458"/>
      <c r="Q286" s="458"/>
      <c r="R286" s="458"/>
      <c r="S286" s="459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232"/>
      <c r="AF286" s="232"/>
      <c r="AG286" s="232"/>
      <c r="AH286" s="232"/>
      <c r="AI286" s="232"/>
      <c r="AJ286" s="232"/>
      <c r="AK286" s="232"/>
      <c r="AL286" s="232"/>
      <c r="AM286" s="232"/>
      <c r="AN286" s="232"/>
      <c r="AO286" s="232"/>
      <c r="AP286" s="232"/>
      <c r="AQ286" s="232"/>
      <c r="AR286" s="182"/>
      <c r="AS286" s="182"/>
      <c r="AT286" s="182"/>
      <c r="AU286" s="182"/>
      <c r="AV286" s="182"/>
      <c r="AW286" s="182"/>
      <c r="AX286" s="182"/>
      <c r="AY286" s="18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</row>
    <row r="287" spans="1:75" ht="23.4" x14ac:dyDescent="0.45">
      <c r="A287" s="210">
        <v>1</v>
      </c>
      <c r="B287" s="210"/>
      <c r="C287" s="210"/>
      <c r="D287" s="455" t="s">
        <v>351</v>
      </c>
      <c r="E287" s="455"/>
      <c r="F287" s="455"/>
      <c r="G287" s="455"/>
      <c r="H287" s="455"/>
      <c r="I287" s="455"/>
      <c r="J287" s="455"/>
      <c r="K287" s="455"/>
      <c r="L287" s="455"/>
      <c r="M287" s="455"/>
      <c r="N287" s="455"/>
      <c r="O287" s="455"/>
      <c r="P287" s="455"/>
      <c r="Q287" s="455"/>
      <c r="R287" s="455"/>
      <c r="S287" s="455"/>
      <c r="T287" s="210" t="s">
        <v>357</v>
      </c>
      <c r="U287" s="210"/>
      <c r="V287" s="210"/>
      <c r="W287" s="210"/>
      <c r="X287" s="210"/>
      <c r="Y287" s="210"/>
      <c r="Z287" s="210"/>
      <c r="AA287" s="210"/>
      <c r="AB287" s="232">
        <v>140</v>
      </c>
      <c r="AC287" s="232"/>
      <c r="AD287" s="232"/>
      <c r="AE287" s="232"/>
      <c r="AF287" s="232"/>
      <c r="AG287" s="232"/>
      <c r="AH287" s="232"/>
      <c r="AI287" s="232"/>
      <c r="AJ287" s="182">
        <v>35</v>
      </c>
      <c r="AK287" s="182"/>
      <c r="AL287" s="182"/>
      <c r="AM287" s="182"/>
      <c r="AN287" s="182"/>
      <c r="AO287" s="182"/>
      <c r="AP287" s="182"/>
      <c r="AQ287" s="182"/>
      <c r="AR287" s="182">
        <f>AB287*AJ287</f>
        <v>4900</v>
      </c>
      <c r="AS287" s="182"/>
      <c r="AT287" s="182"/>
      <c r="AU287" s="182"/>
      <c r="AV287" s="182"/>
      <c r="AW287" s="182"/>
      <c r="AX287" s="182"/>
      <c r="AY287" s="18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</row>
    <row r="288" spans="1:75" ht="23.4" x14ac:dyDescent="0.45">
      <c r="A288" s="210">
        <v>2</v>
      </c>
      <c r="B288" s="210"/>
      <c r="C288" s="210"/>
      <c r="D288" s="455" t="s">
        <v>352</v>
      </c>
      <c r="E288" s="455"/>
      <c r="F288" s="455"/>
      <c r="G288" s="455"/>
      <c r="H288" s="455"/>
      <c r="I288" s="455"/>
      <c r="J288" s="455"/>
      <c r="K288" s="455"/>
      <c r="L288" s="455"/>
      <c r="M288" s="455"/>
      <c r="N288" s="455"/>
      <c r="O288" s="455"/>
      <c r="P288" s="455"/>
      <c r="Q288" s="455"/>
      <c r="R288" s="455"/>
      <c r="S288" s="455"/>
      <c r="T288" s="210"/>
      <c r="U288" s="210"/>
      <c r="V288" s="210"/>
      <c r="W288" s="210"/>
      <c r="X288" s="210"/>
      <c r="Y288" s="210"/>
      <c r="Z288" s="210"/>
      <c r="AA288" s="210"/>
      <c r="AB288" s="232"/>
      <c r="AC288" s="232"/>
      <c r="AD288" s="232"/>
      <c r="AE288" s="232"/>
      <c r="AF288" s="232"/>
      <c r="AG288" s="232"/>
      <c r="AH288" s="232"/>
      <c r="AI288" s="23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182"/>
      <c r="AT288" s="182"/>
      <c r="AU288" s="182"/>
      <c r="AV288" s="182"/>
      <c r="AW288" s="182"/>
      <c r="AX288" s="182"/>
      <c r="AY288" s="18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</row>
    <row r="289" spans="1:75" ht="23.4" x14ac:dyDescent="0.45">
      <c r="A289" s="169"/>
      <c r="B289" s="170"/>
      <c r="C289" s="171"/>
      <c r="D289" s="447" t="s">
        <v>353</v>
      </c>
      <c r="E289" s="453"/>
      <c r="F289" s="453"/>
      <c r="G289" s="453"/>
      <c r="H289" s="453"/>
      <c r="I289" s="453"/>
      <c r="J289" s="453"/>
      <c r="K289" s="453"/>
      <c r="L289" s="453"/>
      <c r="M289" s="453"/>
      <c r="N289" s="453"/>
      <c r="O289" s="453"/>
      <c r="P289" s="453"/>
      <c r="Q289" s="453"/>
      <c r="R289" s="453"/>
      <c r="S289" s="454"/>
      <c r="T289" s="371" t="s">
        <v>358</v>
      </c>
      <c r="U289" s="372"/>
      <c r="V289" s="372"/>
      <c r="W289" s="372"/>
      <c r="X289" s="372"/>
      <c r="Y289" s="372"/>
      <c r="Z289" s="372"/>
      <c r="AA289" s="373"/>
      <c r="AB289" s="169">
        <v>6</v>
      </c>
      <c r="AC289" s="170"/>
      <c r="AD289" s="170"/>
      <c r="AE289" s="170"/>
      <c r="AF289" s="170"/>
      <c r="AG289" s="170"/>
      <c r="AH289" s="170"/>
      <c r="AI289" s="171"/>
      <c r="AJ289" s="172">
        <v>8500</v>
      </c>
      <c r="AK289" s="173"/>
      <c r="AL289" s="173"/>
      <c r="AM289" s="173"/>
      <c r="AN289" s="173"/>
      <c r="AO289" s="173"/>
      <c r="AP289" s="173"/>
      <c r="AQ289" s="174"/>
      <c r="AR289" s="172">
        <f>AB289*AJ289</f>
        <v>51000</v>
      </c>
      <c r="AS289" s="173"/>
      <c r="AT289" s="173"/>
      <c r="AU289" s="173"/>
      <c r="AV289" s="173"/>
      <c r="AW289" s="173"/>
      <c r="AX289" s="173"/>
      <c r="AY289" s="174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</row>
    <row r="290" spans="1:75" ht="23.4" x14ac:dyDescent="0.45">
      <c r="A290" s="169"/>
      <c r="B290" s="170"/>
      <c r="C290" s="171"/>
      <c r="D290" s="447" t="s">
        <v>354</v>
      </c>
      <c r="E290" s="448"/>
      <c r="F290" s="448"/>
      <c r="G290" s="448"/>
      <c r="H290" s="448"/>
      <c r="I290" s="448"/>
      <c r="J290" s="448"/>
      <c r="K290" s="448"/>
      <c r="L290" s="448"/>
      <c r="M290" s="448"/>
      <c r="N290" s="448"/>
      <c r="O290" s="448"/>
      <c r="P290" s="448"/>
      <c r="Q290" s="448"/>
      <c r="R290" s="448"/>
      <c r="S290" s="449"/>
      <c r="T290" s="371" t="s">
        <v>358</v>
      </c>
      <c r="U290" s="372"/>
      <c r="V290" s="372"/>
      <c r="W290" s="372"/>
      <c r="X290" s="372"/>
      <c r="Y290" s="372"/>
      <c r="Z290" s="372"/>
      <c r="AA290" s="373"/>
      <c r="AB290" s="169">
        <v>5</v>
      </c>
      <c r="AC290" s="170"/>
      <c r="AD290" s="170"/>
      <c r="AE290" s="170"/>
      <c r="AF290" s="170"/>
      <c r="AG290" s="170"/>
      <c r="AH290" s="170"/>
      <c r="AI290" s="171"/>
      <c r="AJ290" s="172">
        <v>9900</v>
      </c>
      <c r="AK290" s="173"/>
      <c r="AL290" s="173"/>
      <c r="AM290" s="173"/>
      <c r="AN290" s="173"/>
      <c r="AO290" s="173"/>
      <c r="AP290" s="173"/>
      <c r="AQ290" s="174"/>
      <c r="AR290" s="172">
        <f>AB290*AJ290</f>
        <v>49500</v>
      </c>
      <c r="AS290" s="173"/>
      <c r="AT290" s="173"/>
      <c r="AU290" s="173"/>
      <c r="AV290" s="173"/>
      <c r="AW290" s="173"/>
      <c r="AX290" s="173"/>
      <c r="AY290" s="174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</row>
    <row r="291" spans="1:75" ht="23.4" x14ac:dyDescent="0.45">
      <c r="A291" s="169"/>
      <c r="B291" s="170"/>
      <c r="C291" s="171"/>
      <c r="D291" s="447" t="s">
        <v>355</v>
      </c>
      <c r="E291" s="448"/>
      <c r="F291" s="448"/>
      <c r="G291" s="448"/>
      <c r="H291" s="448"/>
      <c r="I291" s="448"/>
      <c r="J291" s="448"/>
      <c r="K291" s="448"/>
      <c r="L291" s="448"/>
      <c r="M291" s="448"/>
      <c r="N291" s="448"/>
      <c r="O291" s="448"/>
      <c r="P291" s="448"/>
      <c r="Q291" s="448"/>
      <c r="R291" s="448"/>
      <c r="S291" s="449"/>
      <c r="T291" s="371" t="s">
        <v>358</v>
      </c>
      <c r="U291" s="372"/>
      <c r="V291" s="372"/>
      <c r="W291" s="372"/>
      <c r="X291" s="372"/>
      <c r="Y291" s="372"/>
      <c r="Z291" s="372"/>
      <c r="AA291" s="373"/>
      <c r="AB291" s="169">
        <v>20</v>
      </c>
      <c r="AC291" s="170"/>
      <c r="AD291" s="170"/>
      <c r="AE291" s="170"/>
      <c r="AF291" s="170"/>
      <c r="AG291" s="170"/>
      <c r="AH291" s="170"/>
      <c r="AI291" s="171"/>
      <c r="AJ291" s="172">
        <v>1100</v>
      </c>
      <c r="AK291" s="173"/>
      <c r="AL291" s="173"/>
      <c r="AM291" s="173"/>
      <c r="AN291" s="173"/>
      <c r="AO291" s="173"/>
      <c r="AP291" s="173"/>
      <c r="AQ291" s="174"/>
      <c r="AR291" s="172">
        <f>AB291*AJ291</f>
        <v>22000</v>
      </c>
      <c r="AS291" s="173"/>
      <c r="AT291" s="173"/>
      <c r="AU291" s="173"/>
      <c r="AV291" s="173"/>
      <c r="AW291" s="173"/>
      <c r="AX291" s="173"/>
      <c r="AY291" s="174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</row>
    <row r="292" spans="1:75" ht="23.4" x14ac:dyDescent="0.45">
      <c r="A292" s="169"/>
      <c r="B292" s="170"/>
      <c r="C292" s="171"/>
      <c r="D292" s="447" t="s">
        <v>356</v>
      </c>
      <c r="E292" s="448"/>
      <c r="F292" s="448"/>
      <c r="G292" s="448"/>
      <c r="H292" s="448"/>
      <c r="I292" s="448"/>
      <c r="J292" s="448"/>
      <c r="K292" s="448"/>
      <c r="L292" s="448"/>
      <c r="M292" s="448"/>
      <c r="N292" s="448"/>
      <c r="O292" s="448"/>
      <c r="P292" s="448"/>
      <c r="Q292" s="448"/>
      <c r="R292" s="448"/>
      <c r="S292" s="449"/>
      <c r="T292" s="371" t="s">
        <v>358</v>
      </c>
      <c r="U292" s="372"/>
      <c r="V292" s="372"/>
      <c r="W292" s="372"/>
      <c r="X292" s="372"/>
      <c r="Y292" s="372"/>
      <c r="Z292" s="372"/>
      <c r="AA292" s="373"/>
      <c r="AB292" s="169">
        <v>1</v>
      </c>
      <c r="AC292" s="170"/>
      <c r="AD292" s="170"/>
      <c r="AE292" s="170"/>
      <c r="AF292" s="170"/>
      <c r="AG292" s="170"/>
      <c r="AH292" s="170"/>
      <c r="AI292" s="171"/>
      <c r="AJ292" s="172">
        <v>142.19999999999999</v>
      </c>
      <c r="AK292" s="173"/>
      <c r="AL292" s="173"/>
      <c r="AM292" s="173"/>
      <c r="AN292" s="173"/>
      <c r="AO292" s="173"/>
      <c r="AP292" s="173"/>
      <c r="AQ292" s="174"/>
      <c r="AR292" s="172">
        <f>AB292*AJ292</f>
        <v>142.19999999999999</v>
      </c>
      <c r="AS292" s="173"/>
      <c r="AT292" s="173"/>
      <c r="AU292" s="173"/>
      <c r="AV292" s="173"/>
      <c r="AW292" s="173"/>
      <c r="AX292" s="173"/>
      <c r="AY292" s="174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</row>
    <row r="293" spans="1:75" ht="23.4" customHeight="1" x14ac:dyDescent="0.45">
      <c r="A293" s="232"/>
      <c r="B293" s="232"/>
      <c r="C293" s="232"/>
      <c r="D293" s="455" t="s">
        <v>359</v>
      </c>
      <c r="E293" s="455"/>
      <c r="F293" s="455"/>
      <c r="G293" s="455"/>
      <c r="H293" s="455"/>
      <c r="I293" s="455"/>
      <c r="J293" s="455"/>
      <c r="K293" s="455"/>
      <c r="L293" s="455"/>
      <c r="M293" s="455"/>
      <c r="N293" s="455"/>
      <c r="O293" s="455"/>
      <c r="P293" s="455"/>
      <c r="Q293" s="455"/>
      <c r="R293" s="455"/>
      <c r="S293" s="455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F293" s="232"/>
      <c r="AG293" s="232"/>
      <c r="AH293" s="232"/>
      <c r="AI293" s="232"/>
      <c r="AJ293" s="232"/>
      <c r="AK293" s="232"/>
      <c r="AL293" s="232"/>
      <c r="AM293" s="232"/>
      <c r="AN293" s="232"/>
      <c r="AO293" s="232"/>
      <c r="AP293" s="232"/>
      <c r="AQ293" s="232"/>
      <c r="AR293" s="456">
        <f>AR289+AR290+AR291+AR292</f>
        <v>122642.2</v>
      </c>
      <c r="AS293" s="456"/>
      <c r="AT293" s="456"/>
      <c r="AU293" s="456"/>
      <c r="AV293" s="456"/>
      <c r="AW293" s="456"/>
      <c r="AX293" s="456"/>
      <c r="AY293" s="456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</row>
    <row r="294" spans="1:75" ht="23.4" x14ac:dyDescent="0.45">
      <c r="A294" s="232"/>
      <c r="B294" s="232"/>
      <c r="C294" s="232"/>
      <c r="D294" s="265" t="s">
        <v>76</v>
      </c>
      <c r="E294" s="266"/>
      <c r="F294" s="266"/>
      <c r="G294" s="266"/>
      <c r="H294" s="266"/>
      <c r="I294" s="266"/>
      <c r="J294" s="266"/>
      <c r="K294" s="266"/>
      <c r="L294" s="266"/>
      <c r="M294" s="266"/>
      <c r="N294" s="266"/>
      <c r="O294" s="266"/>
      <c r="P294" s="266"/>
      <c r="Q294" s="266"/>
      <c r="R294" s="266"/>
      <c r="S294" s="267"/>
      <c r="T294" s="193" t="s">
        <v>39</v>
      </c>
      <c r="U294" s="193"/>
      <c r="V294" s="193"/>
      <c r="W294" s="193"/>
      <c r="X294" s="193"/>
      <c r="Y294" s="193"/>
      <c r="Z294" s="193"/>
      <c r="AA294" s="193"/>
      <c r="AB294" s="193" t="s">
        <v>39</v>
      </c>
      <c r="AC294" s="193"/>
      <c r="AD294" s="193"/>
      <c r="AE294" s="193"/>
      <c r="AF294" s="193"/>
      <c r="AG294" s="193"/>
      <c r="AH294" s="193"/>
      <c r="AI294" s="193"/>
      <c r="AJ294" s="193" t="s">
        <v>39</v>
      </c>
      <c r="AK294" s="193"/>
      <c r="AL294" s="193"/>
      <c r="AM294" s="193"/>
      <c r="AN294" s="193"/>
      <c r="AO294" s="193"/>
      <c r="AP294" s="193"/>
      <c r="AQ294" s="193"/>
      <c r="AR294" s="264">
        <f>AR287+AR289+AR290+AR291+AR292</f>
        <v>127542.2</v>
      </c>
      <c r="AS294" s="264"/>
      <c r="AT294" s="264"/>
      <c r="AU294" s="264"/>
      <c r="AV294" s="264"/>
      <c r="AW294" s="264"/>
      <c r="AX294" s="264"/>
      <c r="AY294" s="264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</row>
  </sheetData>
  <mergeCells count="1040">
    <mergeCell ref="BN21:BW23"/>
    <mergeCell ref="AB22:AJ23"/>
    <mergeCell ref="AK22:BM22"/>
    <mergeCell ref="AK23:AS23"/>
    <mergeCell ref="AT23:BC23"/>
    <mergeCell ref="BD23:BM23"/>
    <mergeCell ref="A14:T14"/>
    <mergeCell ref="U14:Y14"/>
    <mergeCell ref="A21:C23"/>
    <mergeCell ref="D21:Q23"/>
    <mergeCell ref="R21:AA23"/>
    <mergeCell ref="AB21:BM21"/>
    <mergeCell ref="BD26:BM26"/>
    <mergeCell ref="BN26:BW26"/>
    <mergeCell ref="A27:C27"/>
    <mergeCell ref="D27:Q27"/>
    <mergeCell ref="R27:AA27"/>
    <mergeCell ref="AB27:AJ27"/>
    <mergeCell ref="AK27:AS27"/>
    <mergeCell ref="AT27:BC27"/>
    <mergeCell ref="BD27:BM27"/>
    <mergeCell ref="BN27:BW27"/>
    <mergeCell ref="A26:C26"/>
    <mergeCell ref="D26:Q26"/>
    <mergeCell ref="R26:AA26"/>
    <mergeCell ref="AB26:AJ26"/>
    <mergeCell ref="AK26:AS26"/>
    <mergeCell ref="AT26:BC26"/>
    <mergeCell ref="BD24:BM24"/>
    <mergeCell ref="BN24:BW24"/>
    <mergeCell ref="A25:C25"/>
    <mergeCell ref="D25:Q25"/>
    <mergeCell ref="R25:AA25"/>
    <mergeCell ref="AB25:AJ25"/>
    <mergeCell ref="AK25:AS25"/>
    <mergeCell ref="AT25:BC25"/>
    <mergeCell ref="BD25:BM25"/>
    <mergeCell ref="BN25:BW25"/>
    <mergeCell ref="A24:C24"/>
    <mergeCell ref="D24:Q24"/>
    <mergeCell ref="R24:AA24"/>
    <mergeCell ref="AB24:AJ24"/>
    <mergeCell ref="AK24:AS24"/>
    <mergeCell ref="AT24:BC24"/>
    <mergeCell ref="BD30:BM30"/>
    <mergeCell ref="BN30:BW30"/>
    <mergeCell ref="A31:C31"/>
    <mergeCell ref="D31:Q31"/>
    <mergeCell ref="R31:AA31"/>
    <mergeCell ref="AB31:AJ31"/>
    <mergeCell ref="AK31:AS31"/>
    <mergeCell ref="AT31:BC31"/>
    <mergeCell ref="BD31:BM31"/>
    <mergeCell ref="BN31:BW31"/>
    <mergeCell ref="A30:C30"/>
    <mergeCell ref="D30:Q30"/>
    <mergeCell ref="R30:AA30"/>
    <mergeCell ref="AB30:AJ30"/>
    <mergeCell ref="AK30:AS30"/>
    <mergeCell ref="AT30:BC30"/>
    <mergeCell ref="BD28:BM28"/>
    <mergeCell ref="BN28:BW28"/>
    <mergeCell ref="A29:C29"/>
    <mergeCell ref="D29:Q29"/>
    <mergeCell ref="R29:AA29"/>
    <mergeCell ref="AB29:AJ29"/>
    <mergeCell ref="AK29:AS29"/>
    <mergeCell ref="AT29:BC29"/>
    <mergeCell ref="BD29:BM29"/>
    <mergeCell ref="BN29:BW29"/>
    <mergeCell ref="A28:C28"/>
    <mergeCell ref="D28:Q28"/>
    <mergeCell ref="R28:AA28"/>
    <mergeCell ref="AB28:AJ28"/>
    <mergeCell ref="AK28:AS28"/>
    <mergeCell ref="AT28:BC28"/>
    <mergeCell ref="B35:AX35"/>
    <mergeCell ref="A37:C37"/>
    <mergeCell ref="D37:R37"/>
    <mergeCell ref="S37:Z37"/>
    <mergeCell ref="AA37:AH37"/>
    <mergeCell ref="AI37:AP37"/>
    <mergeCell ref="AQ37:AY37"/>
    <mergeCell ref="BD32:BM32"/>
    <mergeCell ref="BN32:BW32"/>
    <mergeCell ref="A33:C33"/>
    <mergeCell ref="D33:Q33"/>
    <mergeCell ref="R33:AA33"/>
    <mergeCell ref="AB33:AJ33"/>
    <mergeCell ref="AK33:AS33"/>
    <mergeCell ref="AT33:BC33"/>
    <mergeCell ref="BD33:BM33"/>
    <mergeCell ref="BN33:BW33"/>
    <mergeCell ref="A32:C32"/>
    <mergeCell ref="D32:Q32"/>
    <mergeCell ref="R32:AA32"/>
    <mergeCell ref="AB32:AJ32"/>
    <mergeCell ref="AK32:AS32"/>
    <mergeCell ref="AT32:BC32"/>
    <mergeCell ref="A40:C40"/>
    <mergeCell ref="D40:R40"/>
    <mergeCell ref="S40:Z40"/>
    <mergeCell ref="AA40:AH40"/>
    <mergeCell ref="AI40:AP40"/>
    <mergeCell ref="AQ40:AY40"/>
    <mergeCell ref="A39:C39"/>
    <mergeCell ref="D39:R39"/>
    <mergeCell ref="S39:Z39"/>
    <mergeCell ref="AA39:AH39"/>
    <mergeCell ref="AI39:AP39"/>
    <mergeCell ref="AQ39:AY39"/>
    <mergeCell ref="A38:C38"/>
    <mergeCell ref="D38:R38"/>
    <mergeCell ref="S38:Z38"/>
    <mergeCell ref="AA38:AH38"/>
    <mergeCell ref="AI38:AP38"/>
    <mergeCell ref="AQ38:AY38"/>
    <mergeCell ref="A43:C43"/>
    <mergeCell ref="D43:R43"/>
    <mergeCell ref="S43:Z43"/>
    <mergeCell ref="AA43:AH43"/>
    <mergeCell ref="AI43:AP43"/>
    <mergeCell ref="AQ43:AY43"/>
    <mergeCell ref="A42:C42"/>
    <mergeCell ref="D42:R42"/>
    <mergeCell ref="S42:Z42"/>
    <mergeCell ref="AA42:AH42"/>
    <mergeCell ref="AI42:AP42"/>
    <mergeCell ref="AQ42:AY42"/>
    <mergeCell ref="A41:C41"/>
    <mergeCell ref="D41:R41"/>
    <mergeCell ref="S41:Z41"/>
    <mergeCell ref="AA41:AH41"/>
    <mergeCell ref="AI41:AP41"/>
    <mergeCell ref="AQ41:AY41"/>
    <mergeCell ref="A46:C46"/>
    <mergeCell ref="D46:R46"/>
    <mergeCell ref="S46:Z46"/>
    <mergeCell ref="AA46:AH46"/>
    <mergeCell ref="AI46:AP46"/>
    <mergeCell ref="AQ46:AY46"/>
    <mergeCell ref="A45:C45"/>
    <mergeCell ref="D45:R45"/>
    <mergeCell ref="S45:Z45"/>
    <mergeCell ref="AA45:AH45"/>
    <mergeCell ref="AI45:AP45"/>
    <mergeCell ref="AQ45:AY45"/>
    <mergeCell ref="A44:C44"/>
    <mergeCell ref="D44:R44"/>
    <mergeCell ref="S44:Z44"/>
    <mergeCell ref="AA44:AH44"/>
    <mergeCell ref="AI44:AP44"/>
    <mergeCell ref="AQ44:AY44"/>
    <mergeCell ref="A49:C49"/>
    <mergeCell ref="D49:R49"/>
    <mergeCell ref="S49:Z49"/>
    <mergeCell ref="AA49:AH49"/>
    <mergeCell ref="AI49:AP49"/>
    <mergeCell ref="AQ49:AY49"/>
    <mergeCell ref="A48:C48"/>
    <mergeCell ref="D48:R48"/>
    <mergeCell ref="S48:Z48"/>
    <mergeCell ref="AA48:AH48"/>
    <mergeCell ref="AI48:AP48"/>
    <mergeCell ref="AQ48:AY48"/>
    <mergeCell ref="A47:C47"/>
    <mergeCell ref="D47:R47"/>
    <mergeCell ref="S47:Z47"/>
    <mergeCell ref="AA47:AH47"/>
    <mergeCell ref="AI47:AP47"/>
    <mergeCell ref="AQ47:AY47"/>
    <mergeCell ref="A55:C55"/>
    <mergeCell ref="D55:R55"/>
    <mergeCell ref="S55:Z55"/>
    <mergeCell ref="AA55:AH55"/>
    <mergeCell ref="AI55:AP55"/>
    <mergeCell ref="AQ55:AY55"/>
    <mergeCell ref="A54:C54"/>
    <mergeCell ref="D54:R54"/>
    <mergeCell ref="S54:Z54"/>
    <mergeCell ref="AA54:AH54"/>
    <mergeCell ref="AI54:AP54"/>
    <mergeCell ref="AQ54:AY54"/>
    <mergeCell ref="A53:C53"/>
    <mergeCell ref="D53:R53"/>
    <mergeCell ref="S53:Z53"/>
    <mergeCell ref="AA53:AH53"/>
    <mergeCell ref="AI53:AP53"/>
    <mergeCell ref="AQ53:AY53"/>
    <mergeCell ref="A58:C58"/>
    <mergeCell ref="D58:R58"/>
    <mergeCell ref="S58:Z58"/>
    <mergeCell ref="AA58:AH58"/>
    <mergeCell ref="AI58:AP58"/>
    <mergeCell ref="AQ58:AY58"/>
    <mergeCell ref="A57:C57"/>
    <mergeCell ref="D57:R57"/>
    <mergeCell ref="S57:Z57"/>
    <mergeCell ref="AA57:AH57"/>
    <mergeCell ref="AI57:AP57"/>
    <mergeCell ref="AQ57:AY57"/>
    <mergeCell ref="A56:C56"/>
    <mergeCell ref="D56:R56"/>
    <mergeCell ref="S56:Z56"/>
    <mergeCell ref="AA56:AH56"/>
    <mergeCell ref="AI56:AP56"/>
    <mergeCell ref="AQ56:AY56"/>
    <mergeCell ref="A64:C64"/>
    <mergeCell ref="D64:AH64"/>
    <mergeCell ref="AI64:AP64"/>
    <mergeCell ref="AQ64:AY64"/>
    <mergeCell ref="A65:C65"/>
    <mergeCell ref="D65:AH65"/>
    <mergeCell ref="AI65:AP65"/>
    <mergeCell ref="AQ65:AY65"/>
    <mergeCell ref="B60:AY60"/>
    <mergeCell ref="A62:C62"/>
    <mergeCell ref="D62:AH62"/>
    <mergeCell ref="AI62:AP62"/>
    <mergeCell ref="AQ62:AY62"/>
    <mergeCell ref="A63:C63"/>
    <mergeCell ref="D63:AH63"/>
    <mergeCell ref="AI63:AP63"/>
    <mergeCell ref="AQ63:AY63"/>
    <mergeCell ref="A70:C70"/>
    <mergeCell ref="D70:AH70"/>
    <mergeCell ref="AI70:AP70"/>
    <mergeCell ref="AQ70:AY70"/>
    <mergeCell ref="A71:C71"/>
    <mergeCell ref="D71:AH71"/>
    <mergeCell ref="AI71:AP71"/>
    <mergeCell ref="AQ71:AY71"/>
    <mergeCell ref="A68:C68"/>
    <mergeCell ref="D68:AH68"/>
    <mergeCell ref="AI68:AP68"/>
    <mergeCell ref="AQ68:AY68"/>
    <mergeCell ref="A69:C69"/>
    <mergeCell ref="D69:AH69"/>
    <mergeCell ref="AI69:AP69"/>
    <mergeCell ref="AQ69:AY69"/>
    <mergeCell ref="A66:C66"/>
    <mergeCell ref="D66:AH66"/>
    <mergeCell ref="AI66:AP66"/>
    <mergeCell ref="AQ66:AY66"/>
    <mergeCell ref="A67:C67"/>
    <mergeCell ref="D67:AH67"/>
    <mergeCell ref="AI67:AP67"/>
    <mergeCell ref="AQ67:AY67"/>
    <mergeCell ref="A77:AY81"/>
    <mergeCell ref="A83:AZ83"/>
    <mergeCell ref="A89:C89"/>
    <mergeCell ref="D89:V89"/>
    <mergeCell ref="W89:AE89"/>
    <mergeCell ref="AF89:AP89"/>
    <mergeCell ref="AQ89:AY89"/>
    <mergeCell ref="A74:C74"/>
    <mergeCell ref="D74:AH74"/>
    <mergeCell ref="AI74:AP74"/>
    <mergeCell ref="AQ74:AY74"/>
    <mergeCell ref="A75:C75"/>
    <mergeCell ref="D75:AH75"/>
    <mergeCell ref="AI75:AP75"/>
    <mergeCell ref="AQ75:AY75"/>
    <mergeCell ref="A72:C72"/>
    <mergeCell ref="D72:AH72"/>
    <mergeCell ref="AI72:AP72"/>
    <mergeCell ref="AQ72:AY72"/>
    <mergeCell ref="A73:C73"/>
    <mergeCell ref="D73:AH73"/>
    <mergeCell ref="AI73:AP73"/>
    <mergeCell ref="AQ73:AY73"/>
    <mergeCell ref="A94:C94"/>
    <mergeCell ref="D94:V94"/>
    <mergeCell ref="W94:AE94"/>
    <mergeCell ref="AF94:AP94"/>
    <mergeCell ref="AQ94:AY94"/>
    <mergeCell ref="A96:AY96"/>
    <mergeCell ref="A92:C92"/>
    <mergeCell ref="D92:V92"/>
    <mergeCell ref="W92:AE92"/>
    <mergeCell ref="AF92:AP92"/>
    <mergeCell ref="AQ92:AY92"/>
    <mergeCell ref="A93:C93"/>
    <mergeCell ref="D93:V93"/>
    <mergeCell ref="W93:AE93"/>
    <mergeCell ref="AF93:AP93"/>
    <mergeCell ref="AQ93:AY93"/>
    <mergeCell ref="A90:C90"/>
    <mergeCell ref="D90:V90"/>
    <mergeCell ref="W90:AE90"/>
    <mergeCell ref="AF90:AP90"/>
    <mergeCell ref="AQ90:AY90"/>
    <mergeCell ref="A91:C91"/>
    <mergeCell ref="D91:V91"/>
    <mergeCell ref="W91:AE91"/>
    <mergeCell ref="AF91:AP91"/>
    <mergeCell ref="AQ91:AY91"/>
    <mergeCell ref="A105:C105"/>
    <mergeCell ref="D105:V105"/>
    <mergeCell ref="W105:AE105"/>
    <mergeCell ref="AF105:AP105"/>
    <mergeCell ref="AQ105:AY105"/>
    <mergeCell ref="A106:C106"/>
    <mergeCell ref="D106:V106"/>
    <mergeCell ref="W106:AE106"/>
    <mergeCell ref="AF106:AP106"/>
    <mergeCell ref="AQ106:AY106"/>
    <mergeCell ref="P98:Y98"/>
    <mergeCell ref="A100:V100"/>
    <mergeCell ref="A102:AY102"/>
    <mergeCell ref="A104:C104"/>
    <mergeCell ref="D104:V104"/>
    <mergeCell ref="W104:AE104"/>
    <mergeCell ref="AF104:AP104"/>
    <mergeCell ref="AQ104:AY104"/>
    <mergeCell ref="A111:C111"/>
    <mergeCell ref="D111:V111"/>
    <mergeCell ref="W111:AE111"/>
    <mergeCell ref="AF111:AP111"/>
    <mergeCell ref="AQ111:AY111"/>
    <mergeCell ref="A113:AX113"/>
    <mergeCell ref="A109:C109"/>
    <mergeCell ref="D109:V109"/>
    <mergeCell ref="W109:AE109"/>
    <mergeCell ref="AF109:AP109"/>
    <mergeCell ref="AQ109:AY109"/>
    <mergeCell ref="A110:C110"/>
    <mergeCell ref="D110:V110"/>
    <mergeCell ref="W110:AE110"/>
    <mergeCell ref="AF110:AP110"/>
    <mergeCell ref="AQ110:AY110"/>
    <mergeCell ref="A107:C107"/>
    <mergeCell ref="D107:V107"/>
    <mergeCell ref="W107:AE107"/>
    <mergeCell ref="AF107:AP107"/>
    <mergeCell ref="AQ107:AY107"/>
    <mergeCell ref="A108:C108"/>
    <mergeCell ref="D108:V108"/>
    <mergeCell ref="W108:AE108"/>
    <mergeCell ref="AF108:AP108"/>
    <mergeCell ref="AQ108:AY108"/>
    <mergeCell ref="A117:C117"/>
    <mergeCell ref="D117:V117"/>
    <mergeCell ref="W117:AE117"/>
    <mergeCell ref="AF117:AP117"/>
    <mergeCell ref="AQ117:AY117"/>
    <mergeCell ref="A118:C118"/>
    <mergeCell ref="D118:V118"/>
    <mergeCell ref="W118:AE118"/>
    <mergeCell ref="AF118:AP118"/>
    <mergeCell ref="AQ118:AY118"/>
    <mergeCell ref="A115:C115"/>
    <mergeCell ref="D115:V115"/>
    <mergeCell ref="W115:AE115"/>
    <mergeCell ref="AF115:AP115"/>
    <mergeCell ref="AQ115:AY115"/>
    <mergeCell ref="A116:C116"/>
    <mergeCell ref="D116:V116"/>
    <mergeCell ref="W116:AE116"/>
    <mergeCell ref="AF116:AP116"/>
    <mergeCell ref="AQ116:AY116"/>
    <mergeCell ref="A125:C125"/>
    <mergeCell ref="D125:V125"/>
    <mergeCell ref="W125:AE125"/>
    <mergeCell ref="AF125:AP125"/>
    <mergeCell ref="AQ125:AY125"/>
    <mergeCell ref="A126:C126"/>
    <mergeCell ref="D126:V126"/>
    <mergeCell ref="W126:AE126"/>
    <mergeCell ref="AF126:AP126"/>
    <mergeCell ref="AQ126:AY126"/>
    <mergeCell ref="A121:C121"/>
    <mergeCell ref="D121:V121"/>
    <mergeCell ref="W121:AE121"/>
    <mergeCell ref="AF121:AP121"/>
    <mergeCell ref="AQ121:AY121"/>
    <mergeCell ref="A123:BE123"/>
    <mergeCell ref="D119:V119"/>
    <mergeCell ref="W119:AE119"/>
    <mergeCell ref="AF119:AP119"/>
    <mergeCell ref="AQ119:AY119"/>
    <mergeCell ref="A120:C120"/>
    <mergeCell ref="D120:V120"/>
    <mergeCell ref="W120:AE120"/>
    <mergeCell ref="AF120:AP120"/>
    <mergeCell ref="AQ120:AY120"/>
    <mergeCell ref="A129:C129"/>
    <mergeCell ref="D129:V129"/>
    <mergeCell ref="W129:AE129"/>
    <mergeCell ref="AF129:AP129"/>
    <mergeCell ref="AQ129:AY129"/>
    <mergeCell ref="A130:C130"/>
    <mergeCell ref="D130:V130"/>
    <mergeCell ref="W130:AE130"/>
    <mergeCell ref="AF130:AP130"/>
    <mergeCell ref="AQ130:AY130"/>
    <mergeCell ref="A127:C127"/>
    <mergeCell ref="D127:V127"/>
    <mergeCell ref="W127:AE127"/>
    <mergeCell ref="AF127:AP127"/>
    <mergeCell ref="AQ127:AY127"/>
    <mergeCell ref="A128:C128"/>
    <mergeCell ref="D128:V128"/>
    <mergeCell ref="W128:AE128"/>
    <mergeCell ref="AF128:AP128"/>
    <mergeCell ref="AQ128:AY128"/>
    <mergeCell ref="A141:C141"/>
    <mergeCell ref="D141:V141"/>
    <mergeCell ref="W141:AE141"/>
    <mergeCell ref="AF141:AP141"/>
    <mergeCell ref="AQ141:AY141"/>
    <mergeCell ref="A142:C142"/>
    <mergeCell ref="D142:V142"/>
    <mergeCell ref="W142:AE142"/>
    <mergeCell ref="AF142:AP142"/>
    <mergeCell ref="AQ142:AY142"/>
    <mergeCell ref="A134:AY134"/>
    <mergeCell ref="A140:C140"/>
    <mergeCell ref="D140:V140"/>
    <mergeCell ref="W140:AE140"/>
    <mergeCell ref="AF140:AP140"/>
    <mergeCell ref="AQ140:AY140"/>
    <mergeCell ref="A131:C131"/>
    <mergeCell ref="D131:V131"/>
    <mergeCell ref="W131:AE131"/>
    <mergeCell ref="AF131:AP131"/>
    <mergeCell ref="AQ131:AY131"/>
    <mergeCell ref="A132:C132"/>
    <mergeCell ref="D132:V132"/>
    <mergeCell ref="W132:AE132"/>
    <mergeCell ref="AF132:AP132"/>
    <mergeCell ref="AQ132:AY132"/>
    <mergeCell ref="A149:BN149"/>
    <mergeCell ref="A151:BL151"/>
    <mergeCell ref="A153:C153"/>
    <mergeCell ref="D153:V153"/>
    <mergeCell ref="W153:AE153"/>
    <mergeCell ref="AF153:AP153"/>
    <mergeCell ref="AQ153:AY153"/>
    <mergeCell ref="A145:C145"/>
    <mergeCell ref="D145:V145"/>
    <mergeCell ref="W145:AE145"/>
    <mergeCell ref="AF145:AP145"/>
    <mergeCell ref="AQ145:AY145"/>
    <mergeCell ref="A147:AY147"/>
    <mergeCell ref="A143:C143"/>
    <mergeCell ref="D143:V143"/>
    <mergeCell ref="W143:AE143"/>
    <mergeCell ref="AF143:AP143"/>
    <mergeCell ref="AQ143:AY143"/>
    <mergeCell ref="A144:C144"/>
    <mergeCell ref="D144:V144"/>
    <mergeCell ref="W144:AE144"/>
    <mergeCell ref="AF144:AP144"/>
    <mergeCell ref="AQ144:AY144"/>
    <mergeCell ref="A156:C156"/>
    <mergeCell ref="D156:V156"/>
    <mergeCell ref="W156:AE156"/>
    <mergeCell ref="AF156:AP156"/>
    <mergeCell ref="AQ156:AY156"/>
    <mergeCell ref="A157:C157"/>
    <mergeCell ref="D157:V157"/>
    <mergeCell ref="W157:AE157"/>
    <mergeCell ref="AF157:AP157"/>
    <mergeCell ref="AQ157:AY157"/>
    <mergeCell ref="A154:C154"/>
    <mergeCell ref="D154:V154"/>
    <mergeCell ref="W154:AE154"/>
    <mergeCell ref="AF154:AP154"/>
    <mergeCell ref="AQ154:AY154"/>
    <mergeCell ref="A155:C155"/>
    <mergeCell ref="D155:V155"/>
    <mergeCell ref="W155:AE155"/>
    <mergeCell ref="AF155:AP155"/>
    <mergeCell ref="AQ155:AY155"/>
    <mergeCell ref="A170:C170"/>
    <mergeCell ref="D170:AL170"/>
    <mergeCell ref="AM170:AU170"/>
    <mergeCell ref="AV170:BD170"/>
    <mergeCell ref="BE170:BM170"/>
    <mergeCell ref="BN170:BV170"/>
    <mergeCell ref="A161:BR161"/>
    <mergeCell ref="A163:BP163"/>
    <mergeCell ref="A165:BP165"/>
    <mergeCell ref="A167:BU167"/>
    <mergeCell ref="A169:C169"/>
    <mergeCell ref="D169:AL169"/>
    <mergeCell ref="AM169:AU169"/>
    <mergeCell ref="AV169:BD169"/>
    <mergeCell ref="BE169:BM169"/>
    <mergeCell ref="BN169:BV169"/>
    <mergeCell ref="A158:C158"/>
    <mergeCell ref="D158:V158"/>
    <mergeCell ref="W158:AE158"/>
    <mergeCell ref="AF158:AP158"/>
    <mergeCell ref="AQ158:AY158"/>
    <mergeCell ref="A159:C159"/>
    <mergeCell ref="D159:V159"/>
    <mergeCell ref="W159:AE159"/>
    <mergeCell ref="AF159:AP159"/>
    <mergeCell ref="AQ159:AY159"/>
    <mergeCell ref="A173:C173"/>
    <mergeCell ref="D173:AL173"/>
    <mergeCell ref="AM173:AU173"/>
    <mergeCell ref="AV173:BD173"/>
    <mergeCell ref="BE173:BM173"/>
    <mergeCell ref="BN173:BV173"/>
    <mergeCell ref="A172:C172"/>
    <mergeCell ref="D172:AL172"/>
    <mergeCell ref="AM172:AU172"/>
    <mergeCell ref="AV172:BD172"/>
    <mergeCell ref="BE172:BM172"/>
    <mergeCell ref="BN172:BV172"/>
    <mergeCell ref="A171:C171"/>
    <mergeCell ref="D171:AL171"/>
    <mergeCell ref="AM171:AU171"/>
    <mergeCell ref="AV171:BD171"/>
    <mergeCell ref="BE171:BM171"/>
    <mergeCell ref="BN171:BV171"/>
    <mergeCell ref="A176:C176"/>
    <mergeCell ref="D176:AL176"/>
    <mergeCell ref="AM176:AU176"/>
    <mergeCell ref="AV176:BD176"/>
    <mergeCell ref="BE176:BM176"/>
    <mergeCell ref="BN176:BV176"/>
    <mergeCell ref="A175:C175"/>
    <mergeCell ref="D175:AL175"/>
    <mergeCell ref="AM175:AU175"/>
    <mergeCell ref="AV175:BD175"/>
    <mergeCell ref="BE175:BM175"/>
    <mergeCell ref="BN175:BV175"/>
    <mergeCell ref="A174:C174"/>
    <mergeCell ref="D174:AL174"/>
    <mergeCell ref="AM174:AU174"/>
    <mergeCell ref="AV174:BD174"/>
    <mergeCell ref="BE174:BM174"/>
    <mergeCell ref="BN174:BV174"/>
    <mergeCell ref="A179:C179"/>
    <mergeCell ref="D179:AL179"/>
    <mergeCell ref="AM179:AU179"/>
    <mergeCell ref="AV179:BD179"/>
    <mergeCell ref="BE179:BM179"/>
    <mergeCell ref="BN179:BV179"/>
    <mergeCell ref="A178:C178"/>
    <mergeCell ref="D178:AL178"/>
    <mergeCell ref="AM178:AU178"/>
    <mergeCell ref="AV178:BD178"/>
    <mergeCell ref="BE178:BM178"/>
    <mergeCell ref="BN178:BV178"/>
    <mergeCell ref="A177:C177"/>
    <mergeCell ref="D177:AL177"/>
    <mergeCell ref="AM177:AU177"/>
    <mergeCell ref="AV177:BD177"/>
    <mergeCell ref="BE177:BM177"/>
    <mergeCell ref="BN177:BV177"/>
    <mergeCell ref="A183:AY183"/>
    <mergeCell ref="A185:C185"/>
    <mergeCell ref="D185:V185"/>
    <mergeCell ref="W185:AE185"/>
    <mergeCell ref="AF185:AP185"/>
    <mergeCell ref="AQ185:AY185"/>
    <mergeCell ref="A181:C181"/>
    <mergeCell ref="D181:AL181"/>
    <mergeCell ref="AM181:AU181"/>
    <mergeCell ref="AV181:BD181"/>
    <mergeCell ref="BE181:BM181"/>
    <mergeCell ref="BN181:BV181"/>
    <mergeCell ref="A180:C180"/>
    <mergeCell ref="D180:AL180"/>
    <mergeCell ref="AM180:AU180"/>
    <mergeCell ref="AV180:BD180"/>
    <mergeCell ref="BE180:BM180"/>
    <mergeCell ref="BN180:BV180"/>
    <mergeCell ref="A188:C188"/>
    <mergeCell ref="D188:V188"/>
    <mergeCell ref="W188:AE188"/>
    <mergeCell ref="AF188:AP188"/>
    <mergeCell ref="AQ188:AY188"/>
    <mergeCell ref="A189:C189"/>
    <mergeCell ref="D189:V189"/>
    <mergeCell ref="W189:AE189"/>
    <mergeCell ref="AF189:AP189"/>
    <mergeCell ref="AQ189:AY189"/>
    <mergeCell ref="A186:C186"/>
    <mergeCell ref="D186:V186"/>
    <mergeCell ref="W186:AE186"/>
    <mergeCell ref="AF186:AP186"/>
    <mergeCell ref="AQ186:AY186"/>
    <mergeCell ref="A187:C187"/>
    <mergeCell ref="D187:V187"/>
    <mergeCell ref="W187:AE187"/>
    <mergeCell ref="AF187:AP187"/>
    <mergeCell ref="AQ187:AY187"/>
    <mergeCell ref="A195:C195"/>
    <mergeCell ref="D195:AA195"/>
    <mergeCell ref="AB195:AI195"/>
    <mergeCell ref="AJ195:AQ195"/>
    <mergeCell ref="AR195:BA195"/>
    <mergeCell ref="A196:C196"/>
    <mergeCell ref="D196:AA196"/>
    <mergeCell ref="AB196:AI196"/>
    <mergeCell ref="AJ196:AQ196"/>
    <mergeCell ref="AR196:BA196"/>
    <mergeCell ref="A190:C190"/>
    <mergeCell ref="D190:V190"/>
    <mergeCell ref="W190:AE190"/>
    <mergeCell ref="AF190:AP190"/>
    <mergeCell ref="AQ190:AY190"/>
    <mergeCell ref="A191:C191"/>
    <mergeCell ref="D191:V191"/>
    <mergeCell ref="W191:AE191"/>
    <mergeCell ref="AF191:AP191"/>
    <mergeCell ref="AQ191:AY191"/>
    <mergeCell ref="A199:C199"/>
    <mergeCell ref="D199:AA199"/>
    <mergeCell ref="AB199:AI199"/>
    <mergeCell ref="AJ199:AQ199"/>
    <mergeCell ref="AR199:BA199"/>
    <mergeCell ref="A200:C200"/>
    <mergeCell ref="D200:AA200"/>
    <mergeCell ref="AB200:AI200"/>
    <mergeCell ref="AJ200:AQ200"/>
    <mergeCell ref="AR200:BA200"/>
    <mergeCell ref="A197:C197"/>
    <mergeCell ref="D197:AA197"/>
    <mergeCell ref="AB197:AI197"/>
    <mergeCell ref="AJ197:AQ197"/>
    <mergeCell ref="AR197:BA197"/>
    <mergeCell ref="A198:C198"/>
    <mergeCell ref="D198:AA198"/>
    <mergeCell ref="AB198:AI198"/>
    <mergeCell ref="AJ198:AQ198"/>
    <mergeCell ref="AR198:BA198"/>
    <mergeCell ref="A203:C203"/>
    <mergeCell ref="D203:AA203"/>
    <mergeCell ref="AB203:AI203"/>
    <mergeCell ref="AJ203:AQ203"/>
    <mergeCell ref="AR203:BA203"/>
    <mergeCell ref="A204:C204"/>
    <mergeCell ref="D204:AA204"/>
    <mergeCell ref="AB204:AI204"/>
    <mergeCell ref="AJ204:AQ204"/>
    <mergeCell ref="AR204:BA204"/>
    <mergeCell ref="A201:C201"/>
    <mergeCell ref="D201:AA201"/>
    <mergeCell ref="AB201:AI201"/>
    <mergeCell ref="AJ201:AQ201"/>
    <mergeCell ref="AR201:BA201"/>
    <mergeCell ref="A202:C202"/>
    <mergeCell ref="D202:AA202"/>
    <mergeCell ref="AB202:AI202"/>
    <mergeCell ref="AJ202:AQ202"/>
    <mergeCell ref="AR202:BA202"/>
    <mergeCell ref="A208:C208"/>
    <mergeCell ref="D208:S208"/>
    <mergeCell ref="T208:AA208"/>
    <mergeCell ref="AB208:AI208"/>
    <mergeCell ref="AJ208:AQ208"/>
    <mergeCell ref="AR208:BA208"/>
    <mergeCell ref="A207:C207"/>
    <mergeCell ref="D207:S207"/>
    <mergeCell ref="T207:AA207"/>
    <mergeCell ref="AB207:AI207"/>
    <mergeCell ref="AJ207:AQ207"/>
    <mergeCell ref="AR207:BA207"/>
    <mergeCell ref="A205:C205"/>
    <mergeCell ref="D205:AA205"/>
    <mergeCell ref="AB205:AI205"/>
    <mergeCell ref="AJ205:AQ205"/>
    <mergeCell ref="AR205:BA205"/>
    <mergeCell ref="A206:C206"/>
    <mergeCell ref="D206:AA206"/>
    <mergeCell ref="AB206:AI206"/>
    <mergeCell ref="AJ206:AQ206"/>
    <mergeCell ref="AR206:BA206"/>
    <mergeCell ref="A211:C211"/>
    <mergeCell ref="D211:AA211"/>
    <mergeCell ref="AB211:AI211"/>
    <mergeCell ref="AJ211:AQ211"/>
    <mergeCell ref="AR211:BA211"/>
    <mergeCell ref="A212:C212"/>
    <mergeCell ref="D212:AA212"/>
    <mergeCell ref="AB212:AI212"/>
    <mergeCell ref="AJ212:AQ212"/>
    <mergeCell ref="AR212:BA212"/>
    <mergeCell ref="A209:C209"/>
    <mergeCell ref="D209:AA209"/>
    <mergeCell ref="AB209:AI209"/>
    <mergeCell ref="AJ209:AQ209"/>
    <mergeCell ref="AR209:BA209"/>
    <mergeCell ref="A210:C210"/>
    <mergeCell ref="D210:AA210"/>
    <mergeCell ref="AB210:AI210"/>
    <mergeCell ref="AJ210:AQ210"/>
    <mergeCell ref="AR210:BA210"/>
    <mergeCell ref="A215:C215"/>
    <mergeCell ref="D215:AA215"/>
    <mergeCell ref="AB215:AI215"/>
    <mergeCell ref="AJ215:AQ215"/>
    <mergeCell ref="AR215:BA215"/>
    <mergeCell ref="A216:C216"/>
    <mergeCell ref="D216:AA216"/>
    <mergeCell ref="AB216:AI216"/>
    <mergeCell ref="AJ216:AQ216"/>
    <mergeCell ref="AR216:BA216"/>
    <mergeCell ref="A213:C213"/>
    <mergeCell ref="D213:AA213"/>
    <mergeCell ref="AB213:AI213"/>
    <mergeCell ref="AJ213:AQ213"/>
    <mergeCell ref="AR213:BA213"/>
    <mergeCell ref="A214:C214"/>
    <mergeCell ref="D214:AA214"/>
    <mergeCell ref="AB214:AI214"/>
    <mergeCell ref="AJ214:AQ214"/>
    <mergeCell ref="AR214:BA214"/>
    <mergeCell ref="A222:C222"/>
    <mergeCell ref="D222:V222"/>
    <mergeCell ref="W222:AE222"/>
    <mergeCell ref="AF222:AP222"/>
    <mergeCell ref="AQ222:AY222"/>
    <mergeCell ref="A223:C223"/>
    <mergeCell ref="D223:V223"/>
    <mergeCell ref="W223:AE223"/>
    <mergeCell ref="AF223:AP223"/>
    <mergeCell ref="AQ223:AY223"/>
    <mergeCell ref="A219:AY219"/>
    <mergeCell ref="A221:C221"/>
    <mergeCell ref="D221:V221"/>
    <mergeCell ref="W221:AE221"/>
    <mergeCell ref="AF221:AP221"/>
    <mergeCell ref="AQ221:AY221"/>
    <mergeCell ref="A217:C217"/>
    <mergeCell ref="D217:S217"/>
    <mergeCell ref="T217:AA217"/>
    <mergeCell ref="AB217:AI217"/>
    <mergeCell ref="AJ217:AQ217"/>
    <mergeCell ref="AR217:BA217"/>
    <mergeCell ref="A226:C226"/>
    <mergeCell ref="D226:V226"/>
    <mergeCell ref="W226:AE226"/>
    <mergeCell ref="AF226:AP226"/>
    <mergeCell ref="AQ226:AY226"/>
    <mergeCell ref="A227:C227"/>
    <mergeCell ref="D227:V227"/>
    <mergeCell ref="W227:AE227"/>
    <mergeCell ref="AF227:AP227"/>
    <mergeCell ref="AQ227:AY227"/>
    <mergeCell ref="A224:C224"/>
    <mergeCell ref="D224:V224"/>
    <mergeCell ref="W224:AE224"/>
    <mergeCell ref="AF224:AP224"/>
    <mergeCell ref="AQ224:AY224"/>
    <mergeCell ref="A225:C225"/>
    <mergeCell ref="D225:V225"/>
    <mergeCell ref="W225:AE225"/>
    <mergeCell ref="AF225:AP225"/>
    <mergeCell ref="AQ225:AY225"/>
    <mergeCell ref="A230:C230"/>
    <mergeCell ref="D230:V230"/>
    <mergeCell ref="W230:AE230"/>
    <mergeCell ref="AF230:AP230"/>
    <mergeCell ref="AQ230:AY230"/>
    <mergeCell ref="A231:C231"/>
    <mergeCell ref="D231:V231"/>
    <mergeCell ref="W231:AE231"/>
    <mergeCell ref="AF231:AP231"/>
    <mergeCell ref="AQ231:AY231"/>
    <mergeCell ref="A228:C228"/>
    <mergeCell ref="D228:V228"/>
    <mergeCell ref="W228:AE228"/>
    <mergeCell ref="AF228:AP228"/>
    <mergeCell ref="AQ228:AY228"/>
    <mergeCell ref="A229:C229"/>
    <mergeCell ref="D229:V229"/>
    <mergeCell ref="W229:AE229"/>
    <mergeCell ref="AF229:AP229"/>
    <mergeCell ref="AQ229:AY229"/>
    <mergeCell ref="A237:C237"/>
    <mergeCell ref="D237:V237"/>
    <mergeCell ref="W237:AE237"/>
    <mergeCell ref="AF237:AP237"/>
    <mergeCell ref="AQ237:AY237"/>
    <mergeCell ref="A238:C238"/>
    <mergeCell ref="D238:V238"/>
    <mergeCell ref="W238:AE238"/>
    <mergeCell ref="AF238:AP238"/>
    <mergeCell ref="AQ238:AY238"/>
    <mergeCell ref="A235:C235"/>
    <mergeCell ref="D235:V235"/>
    <mergeCell ref="W235:AE235"/>
    <mergeCell ref="AF235:AP235"/>
    <mergeCell ref="AQ235:AY235"/>
    <mergeCell ref="A236:C236"/>
    <mergeCell ref="D236:V236"/>
    <mergeCell ref="W236:AE236"/>
    <mergeCell ref="AF236:AP236"/>
    <mergeCell ref="AQ236:AY236"/>
    <mergeCell ref="A241:C241"/>
    <mergeCell ref="D241:V241"/>
    <mergeCell ref="W241:AE241"/>
    <mergeCell ref="AF241:AP241"/>
    <mergeCell ref="AQ241:AY241"/>
    <mergeCell ref="A242:C242"/>
    <mergeCell ref="D242:V242"/>
    <mergeCell ref="W242:AE242"/>
    <mergeCell ref="AF242:AP242"/>
    <mergeCell ref="AQ242:AY242"/>
    <mergeCell ref="A239:C239"/>
    <mergeCell ref="D239:V239"/>
    <mergeCell ref="W239:AE239"/>
    <mergeCell ref="AF239:AP239"/>
    <mergeCell ref="AQ239:AY239"/>
    <mergeCell ref="A240:C240"/>
    <mergeCell ref="D240:V240"/>
    <mergeCell ref="W240:AE240"/>
    <mergeCell ref="AF240:AP240"/>
    <mergeCell ref="AQ240:AY240"/>
    <mergeCell ref="A245:C245"/>
    <mergeCell ref="D245:V245"/>
    <mergeCell ref="W245:AE245"/>
    <mergeCell ref="AF245:AP245"/>
    <mergeCell ref="AQ245:AY245"/>
    <mergeCell ref="A246:C246"/>
    <mergeCell ref="D246:V246"/>
    <mergeCell ref="W246:AE246"/>
    <mergeCell ref="AF246:AP246"/>
    <mergeCell ref="AQ246:AY246"/>
    <mergeCell ref="A243:C243"/>
    <mergeCell ref="D243:V243"/>
    <mergeCell ref="W243:AE243"/>
    <mergeCell ref="AF243:AP243"/>
    <mergeCell ref="AQ243:AY243"/>
    <mergeCell ref="A244:C244"/>
    <mergeCell ref="D244:V244"/>
    <mergeCell ref="W244:AE244"/>
    <mergeCell ref="AF244:AP244"/>
    <mergeCell ref="AQ244:AY244"/>
    <mergeCell ref="A249:C249"/>
    <mergeCell ref="D249:V249"/>
    <mergeCell ref="W249:AE249"/>
    <mergeCell ref="AF249:AP249"/>
    <mergeCell ref="AQ249:AY249"/>
    <mergeCell ref="A250:C250"/>
    <mergeCell ref="D250:V250"/>
    <mergeCell ref="W250:AE250"/>
    <mergeCell ref="AF250:AP250"/>
    <mergeCell ref="AQ250:AY250"/>
    <mergeCell ref="A247:C247"/>
    <mergeCell ref="D247:V247"/>
    <mergeCell ref="W247:AE247"/>
    <mergeCell ref="AF247:AP247"/>
    <mergeCell ref="AQ247:AY247"/>
    <mergeCell ref="A248:C248"/>
    <mergeCell ref="D248:V248"/>
    <mergeCell ref="W248:AE248"/>
    <mergeCell ref="AF248:AP248"/>
    <mergeCell ref="AQ248:AY248"/>
    <mergeCell ref="A253:C253"/>
    <mergeCell ref="D253:V253"/>
    <mergeCell ref="W253:AE253"/>
    <mergeCell ref="AF253:AP253"/>
    <mergeCell ref="AQ253:AY253"/>
    <mergeCell ref="A254:C254"/>
    <mergeCell ref="D254:V254"/>
    <mergeCell ref="W254:AE254"/>
    <mergeCell ref="AF254:AP254"/>
    <mergeCell ref="AQ254:AY254"/>
    <mergeCell ref="A251:C251"/>
    <mergeCell ref="D251:V251"/>
    <mergeCell ref="W251:AE251"/>
    <mergeCell ref="AF251:AP251"/>
    <mergeCell ref="AQ251:AY251"/>
    <mergeCell ref="A252:C252"/>
    <mergeCell ref="D252:V252"/>
    <mergeCell ref="W252:AE252"/>
    <mergeCell ref="AF252:AP252"/>
    <mergeCell ref="AQ252:AY252"/>
    <mergeCell ref="A259:C259"/>
    <mergeCell ref="D259:V259"/>
    <mergeCell ref="W259:AE259"/>
    <mergeCell ref="AF259:AP259"/>
    <mergeCell ref="AQ259:AY259"/>
    <mergeCell ref="A261:AY261"/>
    <mergeCell ref="A257:C257"/>
    <mergeCell ref="D257:V257"/>
    <mergeCell ref="W257:AE257"/>
    <mergeCell ref="AF257:AP257"/>
    <mergeCell ref="AQ257:AY257"/>
    <mergeCell ref="A258:C258"/>
    <mergeCell ref="D258:V258"/>
    <mergeCell ref="W258:AE258"/>
    <mergeCell ref="AF258:AP258"/>
    <mergeCell ref="AQ258:AY258"/>
    <mergeCell ref="A255:C255"/>
    <mergeCell ref="D255:V255"/>
    <mergeCell ref="W255:AE255"/>
    <mergeCell ref="AF255:AP255"/>
    <mergeCell ref="AQ255:AY255"/>
    <mergeCell ref="A256:C256"/>
    <mergeCell ref="D256:V256"/>
    <mergeCell ref="W256:AE256"/>
    <mergeCell ref="AF256:AP256"/>
    <mergeCell ref="AQ256:AY256"/>
    <mergeCell ref="A267:C267"/>
    <mergeCell ref="D267:AE267"/>
    <mergeCell ref="AF267:AO267"/>
    <mergeCell ref="AP267:AY267"/>
    <mergeCell ref="A268:C268"/>
    <mergeCell ref="D268:AE268"/>
    <mergeCell ref="AF268:AO268"/>
    <mergeCell ref="AP268:AY268"/>
    <mergeCell ref="A265:C265"/>
    <mergeCell ref="D265:AE265"/>
    <mergeCell ref="AF265:AO265"/>
    <mergeCell ref="AP265:AY265"/>
    <mergeCell ref="A266:C266"/>
    <mergeCell ref="D266:AE266"/>
    <mergeCell ref="AF266:AO266"/>
    <mergeCell ref="AP266:AY266"/>
    <mergeCell ref="A263:C263"/>
    <mergeCell ref="D263:AE263"/>
    <mergeCell ref="AF263:AO263"/>
    <mergeCell ref="AP263:AY263"/>
    <mergeCell ref="A264:C264"/>
    <mergeCell ref="D264:AE264"/>
    <mergeCell ref="AF264:AO264"/>
    <mergeCell ref="AP264:AY264"/>
    <mergeCell ref="A274:C274"/>
    <mergeCell ref="D274:V274"/>
    <mergeCell ref="W274:AE274"/>
    <mergeCell ref="AF274:AP274"/>
    <mergeCell ref="AQ274:AY274"/>
    <mergeCell ref="A275:C275"/>
    <mergeCell ref="D275:V275"/>
    <mergeCell ref="W275:AE275"/>
    <mergeCell ref="AF275:AP275"/>
    <mergeCell ref="AQ275:AY275"/>
    <mergeCell ref="A269:C269"/>
    <mergeCell ref="D269:AE269"/>
    <mergeCell ref="AF269:AO269"/>
    <mergeCell ref="AP269:AY269"/>
    <mergeCell ref="A271:BD271"/>
    <mergeCell ref="A273:C273"/>
    <mergeCell ref="D273:V273"/>
    <mergeCell ref="W273:AE273"/>
    <mergeCell ref="AF273:AP273"/>
    <mergeCell ref="AQ273:AY273"/>
    <mergeCell ref="A278:C278"/>
    <mergeCell ref="D278:V278"/>
    <mergeCell ref="W278:AE278"/>
    <mergeCell ref="AF278:AP278"/>
    <mergeCell ref="AQ278:AY278"/>
    <mergeCell ref="A279:C279"/>
    <mergeCell ref="D279:V279"/>
    <mergeCell ref="W279:AE279"/>
    <mergeCell ref="AF279:AP279"/>
    <mergeCell ref="AQ279:AY279"/>
    <mergeCell ref="A276:C276"/>
    <mergeCell ref="D276:V276"/>
    <mergeCell ref="W276:AE276"/>
    <mergeCell ref="AF276:AP276"/>
    <mergeCell ref="AQ276:AY276"/>
    <mergeCell ref="A277:C277"/>
    <mergeCell ref="D277:V277"/>
    <mergeCell ref="W277:AE277"/>
    <mergeCell ref="AF277:AP277"/>
    <mergeCell ref="AQ277:AY277"/>
    <mergeCell ref="A285:C285"/>
    <mergeCell ref="D285:S285"/>
    <mergeCell ref="T285:AA285"/>
    <mergeCell ref="AB285:AI285"/>
    <mergeCell ref="AJ285:AQ285"/>
    <mergeCell ref="AR285:AY285"/>
    <mergeCell ref="A284:C284"/>
    <mergeCell ref="D284:S284"/>
    <mergeCell ref="T284:AA284"/>
    <mergeCell ref="AB284:AI284"/>
    <mergeCell ref="AJ284:AQ284"/>
    <mergeCell ref="AR284:AY284"/>
    <mergeCell ref="A281:BE281"/>
    <mergeCell ref="A283:C283"/>
    <mergeCell ref="D283:S283"/>
    <mergeCell ref="T283:AA283"/>
    <mergeCell ref="AB283:AI283"/>
    <mergeCell ref="AJ283:AQ283"/>
    <mergeCell ref="AR283:AY283"/>
    <mergeCell ref="A288:C288"/>
    <mergeCell ref="D288:S288"/>
    <mergeCell ref="T288:AA288"/>
    <mergeCell ref="AB288:AI288"/>
    <mergeCell ref="AJ288:AQ288"/>
    <mergeCell ref="AR288:AY288"/>
    <mergeCell ref="A287:C287"/>
    <mergeCell ref="D287:S287"/>
    <mergeCell ref="T287:AA287"/>
    <mergeCell ref="AB287:AI287"/>
    <mergeCell ref="AJ287:AQ287"/>
    <mergeCell ref="AR287:AY287"/>
    <mergeCell ref="A286:C286"/>
    <mergeCell ref="D286:S286"/>
    <mergeCell ref="T286:AA286"/>
    <mergeCell ref="AB286:AI286"/>
    <mergeCell ref="AJ286:AQ286"/>
    <mergeCell ref="AR286:AY286"/>
    <mergeCell ref="A291:C291"/>
    <mergeCell ref="D291:S291"/>
    <mergeCell ref="T291:AA291"/>
    <mergeCell ref="AB291:AI291"/>
    <mergeCell ref="AJ291:AQ291"/>
    <mergeCell ref="AR291:AY291"/>
    <mergeCell ref="A290:C290"/>
    <mergeCell ref="D290:S290"/>
    <mergeCell ref="T290:AA290"/>
    <mergeCell ref="AB290:AI290"/>
    <mergeCell ref="AJ290:AQ290"/>
    <mergeCell ref="AR290:AY290"/>
    <mergeCell ref="A289:C289"/>
    <mergeCell ref="D289:S289"/>
    <mergeCell ref="T289:AA289"/>
    <mergeCell ref="AB289:AI289"/>
    <mergeCell ref="AJ289:AQ289"/>
    <mergeCell ref="AR289:AY289"/>
    <mergeCell ref="A294:C294"/>
    <mergeCell ref="D294:S294"/>
    <mergeCell ref="T294:AA294"/>
    <mergeCell ref="AB294:AI294"/>
    <mergeCell ref="AJ294:AQ294"/>
    <mergeCell ref="AR294:AY294"/>
    <mergeCell ref="A293:C293"/>
    <mergeCell ref="D293:S293"/>
    <mergeCell ref="T293:AA293"/>
    <mergeCell ref="AB293:AI293"/>
    <mergeCell ref="AJ293:AQ293"/>
    <mergeCell ref="AR293:AY293"/>
    <mergeCell ref="A292:C292"/>
    <mergeCell ref="D292:S292"/>
    <mergeCell ref="T292:AA292"/>
    <mergeCell ref="AB292:AI292"/>
    <mergeCell ref="AJ292:AQ292"/>
    <mergeCell ref="AR292:AY292"/>
  </mergeCells>
  <pageMargins left="1.1023622047244095" right="0.31496062992125984" top="0.74803149606299213" bottom="0.74803149606299213" header="0.31496062992125984" footer="0.31496062992125984"/>
  <pageSetup paperSize="9" scale="51" fitToHeight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10" workbookViewId="0">
      <selection activeCell="A22" sqref="A22"/>
    </sheetView>
  </sheetViews>
  <sheetFormatPr defaultRowHeight="14.4" x14ac:dyDescent="0.3"/>
  <cols>
    <col min="1" max="1" width="45.33203125" customWidth="1"/>
    <col min="3" max="3" width="15.33203125" customWidth="1"/>
    <col min="4" max="4" width="17.6640625" customWidth="1"/>
  </cols>
  <sheetData>
    <row r="1" spans="1:4" x14ac:dyDescent="0.3">
      <c r="A1" s="533" t="s">
        <v>40</v>
      </c>
      <c r="B1" s="533"/>
      <c r="C1" s="533"/>
      <c r="D1" s="533"/>
    </row>
    <row r="2" spans="1:4" x14ac:dyDescent="0.3">
      <c r="A2" s="22"/>
    </row>
    <row r="3" spans="1:4" x14ac:dyDescent="0.3">
      <c r="A3" s="533" t="s">
        <v>41</v>
      </c>
      <c r="B3" s="533"/>
      <c r="C3" s="533"/>
      <c r="D3" s="533"/>
    </row>
    <row r="4" spans="1:4" x14ac:dyDescent="0.3">
      <c r="A4" s="21"/>
    </row>
    <row r="5" spans="1:4" ht="28.8" x14ac:dyDescent="0.3">
      <c r="A5" s="23" t="s">
        <v>34</v>
      </c>
      <c r="B5" s="23" t="s">
        <v>36</v>
      </c>
      <c r="C5" s="23" t="s">
        <v>42</v>
      </c>
      <c r="D5" s="23" t="s">
        <v>43</v>
      </c>
    </row>
    <row r="6" spans="1:4" x14ac:dyDescent="0.3">
      <c r="A6" s="23">
        <v>1</v>
      </c>
      <c r="B6" s="23">
        <v>2</v>
      </c>
      <c r="C6" s="23">
        <v>3</v>
      </c>
      <c r="D6" s="23">
        <v>4</v>
      </c>
    </row>
    <row r="7" spans="1:4" x14ac:dyDescent="0.3">
      <c r="A7" s="24" t="s">
        <v>44</v>
      </c>
      <c r="B7" s="23">
        <v>10</v>
      </c>
      <c r="C7" s="23" t="s">
        <v>45</v>
      </c>
      <c r="D7" s="24"/>
    </row>
    <row r="8" spans="1:4" ht="66.75" customHeight="1" x14ac:dyDescent="0.3">
      <c r="A8" s="26" t="s">
        <v>46</v>
      </c>
      <c r="B8" s="23">
        <v>20</v>
      </c>
      <c r="C8" s="23" t="s">
        <v>45</v>
      </c>
      <c r="D8" s="24"/>
    </row>
    <row r="9" spans="1:4" x14ac:dyDescent="0.3">
      <c r="A9" s="24" t="s">
        <v>47</v>
      </c>
      <c r="B9" s="23">
        <v>40</v>
      </c>
      <c r="C9" s="24"/>
      <c r="D9" s="24"/>
    </row>
    <row r="10" spans="1:4" ht="28.8" x14ac:dyDescent="0.3">
      <c r="A10" s="24" t="s">
        <v>48</v>
      </c>
      <c r="B10" s="23" t="s">
        <v>39</v>
      </c>
      <c r="C10" s="23" t="s">
        <v>49</v>
      </c>
      <c r="D10" s="24"/>
    </row>
    <row r="11" spans="1:4" x14ac:dyDescent="0.3">
      <c r="A11" s="24" t="s">
        <v>50</v>
      </c>
      <c r="B11" s="23" t="s">
        <v>39</v>
      </c>
      <c r="C11" s="23" t="s">
        <v>49</v>
      </c>
      <c r="D11" s="24"/>
    </row>
    <row r="12" spans="1:4" x14ac:dyDescent="0.3">
      <c r="A12" s="24" t="s">
        <v>51</v>
      </c>
      <c r="B12" s="23">
        <v>50</v>
      </c>
      <c r="C12" s="23" t="s">
        <v>52</v>
      </c>
      <c r="D12" s="24"/>
    </row>
    <row r="13" spans="1:4" x14ac:dyDescent="0.3">
      <c r="A13" s="24" t="s">
        <v>35</v>
      </c>
      <c r="B13" s="23" t="s">
        <v>39</v>
      </c>
      <c r="C13" s="24"/>
      <c r="D13" s="24"/>
    </row>
    <row r="14" spans="1:4" x14ac:dyDescent="0.3">
      <c r="A14" s="25" t="s">
        <v>53</v>
      </c>
      <c r="B14" s="23" t="s">
        <v>39</v>
      </c>
      <c r="C14" s="23" t="s">
        <v>52</v>
      </c>
      <c r="D14" s="24"/>
    </row>
    <row r="15" spans="1:4" x14ac:dyDescent="0.3">
      <c r="A15" s="25" t="s">
        <v>54</v>
      </c>
      <c r="B15" s="23" t="s">
        <v>39</v>
      </c>
      <c r="C15" s="23" t="s">
        <v>55</v>
      </c>
      <c r="D15" s="24"/>
    </row>
    <row r="16" spans="1:4" x14ac:dyDescent="0.3">
      <c r="A16" s="25" t="s">
        <v>56</v>
      </c>
      <c r="B16" s="23" t="s">
        <v>39</v>
      </c>
      <c r="C16" s="23" t="s">
        <v>52</v>
      </c>
      <c r="D16" s="24"/>
    </row>
    <row r="17" spans="1:4" x14ac:dyDescent="0.3">
      <c r="A17" s="25" t="s">
        <v>57</v>
      </c>
      <c r="B17" s="23" t="s">
        <v>39</v>
      </c>
      <c r="C17" s="23" t="s">
        <v>55</v>
      </c>
      <c r="D17" s="24"/>
    </row>
    <row r="18" spans="1:4" x14ac:dyDescent="0.3">
      <c r="A18" s="25" t="s">
        <v>58</v>
      </c>
      <c r="B18" s="23" t="s">
        <v>39</v>
      </c>
      <c r="C18" s="23" t="s">
        <v>52</v>
      </c>
      <c r="D18" s="24"/>
    </row>
    <row r="19" spans="1:4" ht="28.8" x14ac:dyDescent="0.3">
      <c r="A19" s="25" t="s">
        <v>59</v>
      </c>
      <c r="B19" s="23" t="s">
        <v>39</v>
      </c>
      <c r="C19" s="23" t="s">
        <v>55</v>
      </c>
      <c r="D19" s="24"/>
    </row>
    <row r="20" spans="1:4" x14ac:dyDescent="0.3">
      <c r="A20" s="21"/>
    </row>
  </sheetData>
  <mergeCells count="2">
    <mergeCell ref="A1:D1"/>
    <mergeCell ref="A3:D3"/>
  </mergeCells>
  <phoneticPr fontId="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7"/>
  <sheetViews>
    <sheetView topLeftCell="A34" workbookViewId="0">
      <selection activeCell="H124" sqref="H124"/>
    </sheetView>
  </sheetViews>
  <sheetFormatPr defaultRowHeight="14.4" x14ac:dyDescent="0.3"/>
  <cols>
    <col min="2" max="2" width="14.5546875" customWidth="1"/>
    <col min="3" max="3" width="14.6640625" customWidth="1"/>
    <col min="4" max="4" width="12.33203125" customWidth="1"/>
    <col min="5" max="5" width="11.109375" customWidth="1"/>
    <col min="6" max="6" width="13.109375" customWidth="1"/>
    <col min="7" max="7" width="12.6640625" customWidth="1"/>
    <col min="8" max="8" width="11" customWidth="1"/>
    <col min="10" max="10" width="11.5546875" customWidth="1"/>
  </cols>
  <sheetData>
    <row r="1" spans="1:10" x14ac:dyDescent="0.3">
      <c r="A1" s="547" t="s">
        <v>60</v>
      </c>
      <c r="B1" s="547"/>
      <c r="C1" s="547"/>
      <c r="D1" s="547"/>
      <c r="E1" s="547"/>
    </row>
    <row r="2" spans="1:10" x14ac:dyDescent="0.3">
      <c r="A2" t="s">
        <v>61</v>
      </c>
    </row>
    <row r="3" spans="1:10" x14ac:dyDescent="0.3">
      <c r="A3" t="s">
        <v>62</v>
      </c>
    </row>
    <row r="5" spans="1:10" x14ac:dyDescent="0.3">
      <c r="A5" t="s">
        <v>63</v>
      </c>
    </row>
    <row r="7" spans="1:10" x14ac:dyDescent="0.3">
      <c r="A7" t="s">
        <v>64</v>
      </c>
    </row>
    <row r="8" spans="1:10" x14ac:dyDescent="0.3">
      <c r="A8" t="s">
        <v>65</v>
      </c>
    </row>
    <row r="10" spans="1:10" x14ac:dyDescent="0.3">
      <c r="A10" t="s">
        <v>66</v>
      </c>
    </row>
    <row r="11" spans="1:10" ht="15" thickBot="1" x14ac:dyDescent="0.35"/>
    <row r="12" spans="1:10" ht="30" customHeight="1" thickBot="1" x14ac:dyDescent="0.35">
      <c r="A12" s="544" t="s">
        <v>33</v>
      </c>
      <c r="B12" s="544" t="s">
        <v>67</v>
      </c>
      <c r="C12" s="544" t="s">
        <v>68</v>
      </c>
      <c r="D12" s="538" t="s">
        <v>69</v>
      </c>
      <c r="E12" s="548"/>
      <c r="F12" s="548"/>
      <c r="G12" s="539"/>
      <c r="H12" s="544" t="s">
        <v>70</v>
      </c>
      <c r="I12" s="544" t="s">
        <v>71</v>
      </c>
      <c r="J12" s="544" t="s">
        <v>72</v>
      </c>
    </row>
    <row r="13" spans="1:10" ht="15" thickBot="1" x14ac:dyDescent="0.35">
      <c r="A13" s="545"/>
      <c r="B13" s="545"/>
      <c r="C13" s="545"/>
      <c r="D13" s="544" t="s">
        <v>37</v>
      </c>
      <c r="E13" s="538" t="s">
        <v>35</v>
      </c>
      <c r="F13" s="548"/>
      <c r="G13" s="539"/>
      <c r="H13" s="545"/>
      <c r="I13" s="545"/>
      <c r="J13" s="545"/>
    </row>
    <row r="14" spans="1:10" ht="58.2" thickBot="1" x14ac:dyDescent="0.35">
      <c r="A14" s="546"/>
      <c r="B14" s="546"/>
      <c r="C14" s="546"/>
      <c r="D14" s="546"/>
      <c r="E14" s="27" t="s">
        <v>73</v>
      </c>
      <c r="F14" s="27" t="s">
        <v>74</v>
      </c>
      <c r="G14" s="27" t="s">
        <v>75</v>
      </c>
      <c r="H14" s="546"/>
      <c r="I14" s="546"/>
      <c r="J14" s="546"/>
    </row>
    <row r="15" spans="1:10" ht="15" thickBot="1" x14ac:dyDescent="0.35">
      <c r="A15" s="28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  <c r="I15" s="27">
        <v>9</v>
      </c>
      <c r="J15" s="27">
        <v>10</v>
      </c>
    </row>
    <row r="16" spans="1:10" ht="15" thickBot="1" x14ac:dyDescent="0.35">
      <c r="A16" s="28"/>
      <c r="B16" s="27"/>
      <c r="C16" s="27"/>
      <c r="D16" s="27"/>
      <c r="E16" s="27"/>
      <c r="F16" s="27"/>
      <c r="G16" s="27"/>
      <c r="H16" s="27"/>
      <c r="I16" s="27"/>
      <c r="J16" s="27">
        <f>(C16*D16*(1+H16/100)*I16*12)</f>
        <v>0</v>
      </c>
    </row>
    <row r="17" spans="1:10" ht="15" thickBot="1" x14ac:dyDescent="0.35">
      <c r="A17" s="28"/>
      <c r="B17" s="27"/>
      <c r="C17" s="27"/>
      <c r="D17" s="27"/>
      <c r="E17" s="27"/>
      <c r="F17" s="27"/>
      <c r="G17" s="27"/>
      <c r="H17" s="27"/>
      <c r="I17" s="27"/>
      <c r="J17" s="27">
        <f>(C17*D17*(1+H17/100)*I17*12)</f>
        <v>0</v>
      </c>
    </row>
    <row r="18" spans="1:10" ht="15" thickBot="1" x14ac:dyDescent="0.35">
      <c r="A18" s="28"/>
      <c r="B18" s="27"/>
      <c r="C18" s="27"/>
      <c r="D18" s="27"/>
      <c r="E18" s="27"/>
      <c r="F18" s="27"/>
      <c r="G18" s="27"/>
      <c r="H18" s="27"/>
      <c r="I18" s="27"/>
      <c r="J18" s="27">
        <f>(C18*D18*(1+H18/100)*I18*12)</f>
        <v>0</v>
      </c>
    </row>
    <row r="19" spans="1:10" ht="15" thickBot="1" x14ac:dyDescent="0.35">
      <c r="A19" s="542" t="s">
        <v>76</v>
      </c>
      <c r="B19" s="543"/>
      <c r="C19" s="29" t="s">
        <v>39</v>
      </c>
      <c r="D19" s="29">
        <f>SUM(D16:D18)</f>
        <v>0</v>
      </c>
      <c r="E19" s="29" t="s">
        <v>39</v>
      </c>
      <c r="F19" s="29" t="s">
        <v>39</v>
      </c>
      <c r="G19" s="29" t="s">
        <v>39</v>
      </c>
      <c r="H19" s="30" t="s">
        <v>39</v>
      </c>
      <c r="I19" s="29" t="s">
        <v>39</v>
      </c>
      <c r="J19" s="27">
        <f>SUM(J16:J18)</f>
        <v>0</v>
      </c>
    </row>
    <row r="22" spans="1:10" x14ac:dyDescent="0.3">
      <c r="A22" t="s">
        <v>77</v>
      </c>
    </row>
    <row r="23" spans="1:10" x14ac:dyDescent="0.3">
      <c r="A23" t="s">
        <v>78</v>
      </c>
    </row>
    <row r="24" spans="1:10" ht="15" thickBot="1" x14ac:dyDescent="0.35"/>
    <row r="25" spans="1:10" ht="87" thickBot="1" x14ac:dyDescent="0.35">
      <c r="A25" s="32" t="s">
        <v>33</v>
      </c>
      <c r="B25" s="33" t="s">
        <v>79</v>
      </c>
      <c r="C25" s="33" t="s">
        <v>80</v>
      </c>
      <c r="D25" s="33" t="s">
        <v>81</v>
      </c>
      <c r="E25" s="33" t="s">
        <v>82</v>
      </c>
      <c r="F25" s="33" t="s">
        <v>83</v>
      </c>
    </row>
    <row r="26" spans="1:10" ht="15" thickBot="1" x14ac:dyDescent="0.35">
      <c r="A26" s="28">
        <v>1</v>
      </c>
      <c r="B26" s="27">
        <v>2</v>
      </c>
      <c r="C26" s="27">
        <v>3</v>
      </c>
      <c r="D26" s="27">
        <v>4</v>
      </c>
      <c r="E26" s="27">
        <v>5</v>
      </c>
      <c r="F26" s="27">
        <v>6</v>
      </c>
    </row>
    <row r="27" spans="1:10" ht="15" thickBot="1" x14ac:dyDescent="0.35">
      <c r="A27" s="28"/>
      <c r="B27" s="27"/>
      <c r="C27" s="27"/>
      <c r="D27" s="27"/>
      <c r="E27" s="27"/>
      <c r="F27" s="27">
        <f>C27*D27*E27</f>
        <v>0</v>
      </c>
    </row>
    <row r="28" spans="1:10" ht="15" thickBot="1" x14ac:dyDescent="0.35">
      <c r="A28" s="28"/>
      <c r="B28" s="27"/>
      <c r="C28" s="27"/>
      <c r="D28" s="27"/>
      <c r="E28" s="27"/>
      <c r="F28" s="27">
        <f>C28*D28*E28</f>
        <v>0</v>
      </c>
    </row>
    <row r="29" spans="1:10" ht="15" thickBot="1" x14ac:dyDescent="0.35">
      <c r="A29" s="538" t="s">
        <v>76</v>
      </c>
      <c r="B29" s="539"/>
      <c r="C29" s="27" t="s">
        <v>39</v>
      </c>
      <c r="D29" s="27" t="s">
        <v>39</v>
      </c>
      <c r="E29" s="27" t="s">
        <v>39</v>
      </c>
      <c r="F29" s="27">
        <f>SUM(F27:F28)</f>
        <v>0</v>
      </c>
    </row>
    <row r="31" spans="1:10" ht="15" customHeight="1" x14ac:dyDescent="0.3">
      <c r="A31" s="22"/>
      <c r="B31" s="22"/>
    </row>
    <row r="32" spans="1:10" ht="15" customHeight="1" x14ac:dyDescent="0.3">
      <c r="A32" s="540" t="s">
        <v>151</v>
      </c>
      <c r="B32" s="540"/>
      <c r="C32" s="540"/>
      <c r="D32" s="540"/>
      <c r="E32" s="540"/>
      <c r="F32" s="540"/>
    </row>
    <row r="33" spans="1:11" x14ac:dyDescent="0.3">
      <c r="A33" s="540"/>
      <c r="B33" s="540"/>
      <c r="C33" s="540"/>
      <c r="D33" s="540"/>
      <c r="E33" s="540"/>
      <c r="F33" s="540"/>
    </row>
    <row r="35" spans="1:11" ht="15" customHeight="1" thickBot="1" x14ac:dyDescent="0.3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12"/>
    </row>
    <row r="36" spans="1:11" ht="58.2" thickBot="1" x14ac:dyDescent="0.35">
      <c r="A36" s="32" t="s">
        <v>33</v>
      </c>
      <c r="B36" s="33" t="s">
        <v>79</v>
      </c>
      <c r="C36" s="33" t="s">
        <v>84</v>
      </c>
      <c r="D36" s="33" t="s">
        <v>85</v>
      </c>
      <c r="E36" s="33" t="s">
        <v>86</v>
      </c>
      <c r="F36" s="33" t="s">
        <v>83</v>
      </c>
      <c r="G36" s="35"/>
      <c r="H36" s="35"/>
      <c r="I36" s="35"/>
      <c r="J36" s="35"/>
      <c r="K36" s="12"/>
    </row>
    <row r="37" spans="1:11" ht="15" thickBot="1" x14ac:dyDescent="0.35">
      <c r="A37" s="28">
        <v>1</v>
      </c>
      <c r="B37" s="27">
        <v>2</v>
      </c>
      <c r="C37" s="27">
        <v>3</v>
      </c>
      <c r="D37" s="27">
        <v>4</v>
      </c>
      <c r="E37" s="27">
        <v>5</v>
      </c>
      <c r="F37" s="27">
        <v>6</v>
      </c>
      <c r="G37" s="31"/>
      <c r="H37" s="35"/>
      <c r="I37" s="35"/>
      <c r="J37" s="35"/>
      <c r="K37" s="12"/>
    </row>
    <row r="38" spans="1:11" ht="15" thickBot="1" x14ac:dyDescent="0.35">
      <c r="A38" s="28"/>
      <c r="B38" s="27"/>
      <c r="C38" s="27"/>
      <c r="D38" s="27"/>
      <c r="E38" s="27"/>
      <c r="F38" s="27">
        <f>C38*D38*E38</f>
        <v>0</v>
      </c>
      <c r="G38" s="31"/>
      <c r="H38" s="31"/>
      <c r="I38" s="31"/>
      <c r="J38" s="31"/>
      <c r="K38" s="12"/>
    </row>
    <row r="39" spans="1:11" ht="15" thickBot="1" x14ac:dyDescent="0.35">
      <c r="A39" s="28"/>
      <c r="B39" s="27"/>
      <c r="C39" s="27"/>
      <c r="D39" s="27"/>
      <c r="E39" s="27"/>
      <c r="F39" s="27">
        <f>C39*D39*E39</f>
        <v>0</v>
      </c>
      <c r="G39" s="31"/>
      <c r="H39" s="31"/>
      <c r="I39" s="31"/>
      <c r="J39" s="31"/>
      <c r="K39" s="12"/>
    </row>
    <row r="40" spans="1:11" ht="15" thickBot="1" x14ac:dyDescent="0.35">
      <c r="A40" s="538" t="s">
        <v>76</v>
      </c>
      <c r="B40" s="539"/>
      <c r="C40" s="27" t="s">
        <v>39</v>
      </c>
      <c r="D40" s="27" t="s">
        <v>39</v>
      </c>
      <c r="E40" s="27" t="s">
        <v>39</v>
      </c>
      <c r="F40" s="27">
        <f>SUM(F38:F39)</f>
        <v>0</v>
      </c>
      <c r="G40" s="31"/>
      <c r="H40" s="31"/>
      <c r="I40" s="31"/>
      <c r="J40" s="31"/>
      <c r="K40" s="12"/>
    </row>
    <row r="41" spans="1:11" x14ac:dyDescent="0.3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12"/>
    </row>
    <row r="42" spans="1:11" x14ac:dyDescent="0.3">
      <c r="A42" s="541"/>
      <c r="B42" s="541"/>
      <c r="C42" s="35"/>
      <c r="D42" s="35"/>
      <c r="E42" s="35"/>
      <c r="F42" s="35"/>
      <c r="G42" s="35"/>
      <c r="H42" s="36"/>
      <c r="I42" s="35"/>
      <c r="J42" s="35"/>
      <c r="K42" s="12"/>
    </row>
    <row r="43" spans="1:1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6" spans="1:11" ht="15" thickBot="1" x14ac:dyDescent="0.35"/>
    <row r="47" spans="1:11" ht="72.599999999999994" thickBot="1" x14ac:dyDescent="0.35">
      <c r="A47" s="32" t="s">
        <v>33</v>
      </c>
      <c r="B47" s="33" t="s">
        <v>87</v>
      </c>
      <c r="C47" s="33" t="s">
        <v>88</v>
      </c>
      <c r="D47" s="33" t="s">
        <v>89</v>
      </c>
    </row>
    <row r="48" spans="1:11" ht="15" thickBot="1" x14ac:dyDescent="0.35">
      <c r="A48" s="28">
        <v>1</v>
      </c>
      <c r="B48" s="27">
        <v>2</v>
      </c>
      <c r="C48" s="27">
        <v>3</v>
      </c>
      <c r="D48" s="27">
        <v>4</v>
      </c>
    </row>
    <row r="49" spans="1:4" ht="66" customHeight="1" thickBot="1" x14ac:dyDescent="0.35">
      <c r="A49" s="37">
        <v>1</v>
      </c>
      <c r="B49" s="40" t="s">
        <v>90</v>
      </c>
      <c r="C49" s="38" t="s">
        <v>39</v>
      </c>
      <c r="D49" s="38"/>
    </row>
    <row r="50" spans="1:4" x14ac:dyDescent="0.3">
      <c r="A50" s="534" t="s">
        <v>91</v>
      </c>
      <c r="B50" s="42" t="s">
        <v>35</v>
      </c>
      <c r="C50" s="534"/>
      <c r="D50" s="534"/>
    </row>
    <row r="51" spans="1:4" ht="15" thickBot="1" x14ac:dyDescent="0.35">
      <c r="A51" s="535"/>
      <c r="B51" s="43" t="s">
        <v>92</v>
      </c>
      <c r="C51" s="535"/>
      <c r="D51" s="535"/>
    </row>
    <row r="52" spans="1:4" ht="24.6" thickBot="1" x14ac:dyDescent="0.35">
      <c r="A52" s="37" t="s">
        <v>93</v>
      </c>
      <c r="B52" s="41" t="s">
        <v>94</v>
      </c>
      <c r="C52" s="38"/>
      <c r="D52" s="38"/>
    </row>
    <row r="53" spans="1:4" ht="108.6" thickBot="1" x14ac:dyDescent="0.35">
      <c r="A53" s="37" t="s">
        <v>95</v>
      </c>
      <c r="B53" s="40" t="s">
        <v>96</v>
      </c>
      <c r="C53" s="38"/>
      <c r="D53" s="38"/>
    </row>
    <row r="54" spans="1:4" ht="72.599999999999994" thickBot="1" x14ac:dyDescent="0.35">
      <c r="A54" s="37">
        <v>2</v>
      </c>
      <c r="B54" s="46" t="s">
        <v>97</v>
      </c>
      <c r="C54" s="39" t="s">
        <v>39</v>
      </c>
      <c r="D54" s="38"/>
    </row>
    <row r="55" spans="1:4" ht="24.6" thickBot="1" x14ac:dyDescent="0.35">
      <c r="A55" s="534" t="s">
        <v>98</v>
      </c>
      <c r="B55" s="47" t="s">
        <v>35</v>
      </c>
      <c r="C55" s="536"/>
      <c r="D55" s="534"/>
    </row>
    <row r="56" spans="1:4" ht="96.6" thickBot="1" x14ac:dyDescent="0.35">
      <c r="A56" s="535"/>
      <c r="B56" s="44" t="s">
        <v>99</v>
      </c>
      <c r="C56" s="537"/>
      <c r="D56" s="535"/>
    </row>
    <row r="57" spans="1:4" ht="84.6" thickBot="1" x14ac:dyDescent="0.35">
      <c r="A57" s="37" t="s">
        <v>100</v>
      </c>
      <c r="B57" s="45" t="s">
        <v>101</v>
      </c>
      <c r="C57" s="38"/>
      <c r="D57" s="38"/>
    </row>
    <row r="58" spans="1:4" ht="108.6" thickBot="1" x14ac:dyDescent="0.35">
      <c r="A58" s="37" t="s">
        <v>102</v>
      </c>
      <c r="B58" s="48" t="s">
        <v>103</v>
      </c>
      <c r="C58" s="38"/>
      <c r="D58" s="38"/>
    </row>
    <row r="59" spans="1:4" ht="121.5" customHeight="1" thickBot="1" x14ac:dyDescent="0.35">
      <c r="A59" s="37" t="s">
        <v>104</v>
      </c>
      <c r="B59" s="50" t="s">
        <v>152</v>
      </c>
      <c r="C59" s="38"/>
      <c r="D59" s="38"/>
    </row>
    <row r="60" spans="1:4" ht="116.25" customHeight="1" thickBot="1" x14ac:dyDescent="0.35">
      <c r="A60" s="37" t="s">
        <v>105</v>
      </c>
      <c r="B60" s="49" t="s">
        <v>152</v>
      </c>
      <c r="C60" s="38"/>
      <c r="D60" s="38"/>
    </row>
    <row r="61" spans="1:4" ht="84.6" thickBot="1" x14ac:dyDescent="0.35">
      <c r="A61" s="37">
        <v>3</v>
      </c>
      <c r="B61" s="45" t="s">
        <v>106</v>
      </c>
      <c r="C61" s="38"/>
      <c r="D61" s="38"/>
    </row>
    <row r="62" spans="1:4" ht="15" thickBot="1" x14ac:dyDescent="0.35">
      <c r="A62" s="37"/>
      <c r="B62" s="34" t="s">
        <v>76</v>
      </c>
      <c r="C62" s="38" t="s">
        <v>39</v>
      </c>
      <c r="D62" s="38">
        <f>SUM(D49+D54+D61)</f>
        <v>0</v>
      </c>
    </row>
    <row r="63" spans="1:4" x14ac:dyDescent="0.3">
      <c r="A63" s="21"/>
    </row>
    <row r="64" spans="1:4" x14ac:dyDescent="0.3">
      <c r="A64" t="s">
        <v>107</v>
      </c>
    </row>
    <row r="65" spans="1:5" x14ac:dyDescent="0.3">
      <c r="A65" t="s">
        <v>108</v>
      </c>
    </row>
    <row r="67" spans="1:5" x14ac:dyDescent="0.3">
      <c r="A67" t="s">
        <v>64</v>
      </c>
    </row>
    <row r="68" spans="1:5" x14ac:dyDescent="0.3">
      <c r="A68" t="s">
        <v>65</v>
      </c>
    </row>
    <row r="70" spans="1:5" ht="15" thickBot="1" x14ac:dyDescent="0.35"/>
    <row r="71" spans="1:5" ht="72.599999999999994" thickBot="1" x14ac:dyDescent="0.35">
      <c r="A71" s="32" t="s">
        <v>33</v>
      </c>
      <c r="B71" s="33" t="s">
        <v>34</v>
      </c>
      <c r="C71" s="33" t="s">
        <v>109</v>
      </c>
      <c r="D71" s="33" t="s">
        <v>110</v>
      </c>
      <c r="E71" s="33" t="s">
        <v>111</v>
      </c>
    </row>
    <row r="72" spans="1:5" ht="15" thickBot="1" x14ac:dyDescent="0.35">
      <c r="A72" s="28">
        <v>1</v>
      </c>
      <c r="B72" s="27">
        <v>2</v>
      </c>
      <c r="C72" s="27">
        <v>3</v>
      </c>
      <c r="D72" s="27">
        <v>4</v>
      </c>
      <c r="E72" s="27">
        <v>5</v>
      </c>
    </row>
    <row r="73" spans="1:5" ht="15" thickBot="1" x14ac:dyDescent="0.35">
      <c r="A73" s="28"/>
      <c r="B73" s="27"/>
      <c r="C73" s="27"/>
      <c r="D73" s="27"/>
      <c r="E73" s="27">
        <f>C73*D73</f>
        <v>0</v>
      </c>
    </row>
    <row r="74" spans="1:5" ht="15" thickBot="1" x14ac:dyDescent="0.35">
      <c r="A74" s="28"/>
      <c r="B74" s="27"/>
      <c r="C74" s="27"/>
      <c r="D74" s="27"/>
      <c r="E74" s="27">
        <f>C74*D74</f>
        <v>0</v>
      </c>
    </row>
    <row r="75" spans="1:5" ht="15" thickBot="1" x14ac:dyDescent="0.35">
      <c r="A75" s="28"/>
      <c r="B75" s="34" t="s">
        <v>76</v>
      </c>
      <c r="C75" s="27" t="s">
        <v>39</v>
      </c>
      <c r="D75" s="27" t="s">
        <v>39</v>
      </c>
      <c r="E75" s="27">
        <f>E73+E74</f>
        <v>0</v>
      </c>
    </row>
    <row r="77" spans="1:5" x14ac:dyDescent="0.3">
      <c r="A77" t="s">
        <v>112</v>
      </c>
    </row>
    <row r="78" spans="1:5" x14ac:dyDescent="0.3">
      <c r="A78" t="s">
        <v>113</v>
      </c>
    </row>
    <row r="80" spans="1:5" x14ac:dyDescent="0.3">
      <c r="A80" t="s">
        <v>64</v>
      </c>
    </row>
    <row r="81" spans="1:5" x14ac:dyDescent="0.3">
      <c r="A81" t="s">
        <v>65</v>
      </c>
    </row>
    <row r="82" spans="1:5" ht="15" thickBot="1" x14ac:dyDescent="0.35"/>
    <row r="83" spans="1:5" ht="101.4" thickBot="1" x14ac:dyDescent="0.35">
      <c r="A83" s="32" t="s">
        <v>33</v>
      </c>
      <c r="B83" s="33" t="s">
        <v>79</v>
      </c>
      <c r="C83" s="33" t="s">
        <v>114</v>
      </c>
      <c r="D83" s="33" t="s">
        <v>115</v>
      </c>
      <c r="E83" s="33" t="s">
        <v>116</v>
      </c>
    </row>
    <row r="84" spans="1:5" ht="15" thickBot="1" x14ac:dyDescent="0.35">
      <c r="A84" s="28">
        <v>1</v>
      </c>
      <c r="B84" s="27">
        <v>2</v>
      </c>
      <c r="C84" s="27">
        <v>3</v>
      </c>
      <c r="D84" s="27">
        <v>4</v>
      </c>
      <c r="E84" s="27">
        <v>5</v>
      </c>
    </row>
    <row r="85" spans="1:5" ht="15" thickBot="1" x14ac:dyDescent="0.35">
      <c r="A85" s="28"/>
      <c r="B85" s="27"/>
      <c r="C85" s="27"/>
      <c r="D85" s="27"/>
      <c r="E85" s="27">
        <f>C85*D85/100</f>
        <v>0</v>
      </c>
    </row>
    <row r="86" spans="1:5" ht="15" thickBot="1" x14ac:dyDescent="0.35">
      <c r="A86" s="28"/>
      <c r="B86" s="27"/>
      <c r="C86" s="27"/>
      <c r="D86" s="27"/>
      <c r="E86" s="27">
        <f>C86*D86/100</f>
        <v>0</v>
      </c>
    </row>
    <row r="87" spans="1:5" ht="15" thickBot="1" x14ac:dyDescent="0.35">
      <c r="A87" s="28"/>
      <c r="B87" s="34" t="s">
        <v>76</v>
      </c>
      <c r="C87" s="27"/>
      <c r="D87" s="27" t="s">
        <v>39</v>
      </c>
      <c r="E87" s="27">
        <f>E85+E86</f>
        <v>0</v>
      </c>
    </row>
    <row r="89" spans="1:5" x14ac:dyDescent="0.3">
      <c r="A89" t="s">
        <v>117</v>
      </c>
    </row>
    <row r="90" spans="1:5" x14ac:dyDescent="0.3">
      <c r="A90" t="s">
        <v>118</v>
      </c>
    </row>
    <row r="92" spans="1:5" x14ac:dyDescent="0.3">
      <c r="A92" t="s">
        <v>64</v>
      </c>
    </row>
    <row r="93" spans="1:5" x14ac:dyDescent="0.3">
      <c r="A93" t="s">
        <v>65</v>
      </c>
    </row>
    <row r="95" spans="1:5" ht="15" thickBot="1" x14ac:dyDescent="0.35"/>
    <row r="96" spans="1:5" ht="72.599999999999994" thickBot="1" x14ac:dyDescent="0.35">
      <c r="A96" s="32" t="s">
        <v>33</v>
      </c>
      <c r="B96" s="33" t="s">
        <v>34</v>
      </c>
      <c r="C96" s="33" t="s">
        <v>109</v>
      </c>
      <c r="D96" s="33" t="s">
        <v>110</v>
      </c>
      <c r="E96" s="33" t="s">
        <v>111</v>
      </c>
    </row>
    <row r="97" spans="1:5" ht="15" thickBot="1" x14ac:dyDescent="0.35">
      <c r="A97" s="28">
        <v>1</v>
      </c>
      <c r="B97" s="27">
        <v>2</v>
      </c>
      <c r="C97" s="27">
        <v>3</v>
      </c>
      <c r="D97" s="27">
        <v>4</v>
      </c>
      <c r="E97" s="27">
        <v>5</v>
      </c>
    </row>
    <row r="98" spans="1:5" ht="15" thickBot="1" x14ac:dyDescent="0.35">
      <c r="A98" s="28"/>
      <c r="B98" s="27"/>
      <c r="C98" s="27"/>
      <c r="D98" s="27"/>
      <c r="E98" s="27">
        <f>C98*D98</f>
        <v>0</v>
      </c>
    </row>
    <row r="99" spans="1:5" ht="15" thickBot="1" x14ac:dyDescent="0.35">
      <c r="A99" s="28"/>
      <c r="B99" s="27"/>
      <c r="C99" s="27"/>
      <c r="D99" s="27"/>
      <c r="E99" s="27">
        <f>C99*D99</f>
        <v>0</v>
      </c>
    </row>
    <row r="100" spans="1:5" ht="15" thickBot="1" x14ac:dyDescent="0.35">
      <c r="A100" s="28"/>
      <c r="B100" s="34" t="s">
        <v>76</v>
      </c>
      <c r="C100" s="27" t="s">
        <v>39</v>
      </c>
      <c r="D100" s="27" t="s">
        <v>39</v>
      </c>
      <c r="E100" s="27">
        <f>E98+E99</f>
        <v>0</v>
      </c>
    </row>
    <row r="102" spans="1:5" x14ac:dyDescent="0.3">
      <c r="A102" t="s">
        <v>119</v>
      </c>
    </row>
    <row r="103" spans="1:5" x14ac:dyDescent="0.3">
      <c r="A103" t="s">
        <v>120</v>
      </c>
    </row>
    <row r="105" spans="1:5" x14ac:dyDescent="0.3">
      <c r="A105" t="s">
        <v>64</v>
      </c>
    </row>
    <row r="106" spans="1:5" x14ac:dyDescent="0.3">
      <c r="A106" t="s">
        <v>65</v>
      </c>
    </row>
    <row r="108" spans="1:5" ht="15" thickBot="1" x14ac:dyDescent="0.35"/>
    <row r="109" spans="1:5" ht="72.599999999999994" thickBot="1" x14ac:dyDescent="0.35">
      <c r="A109" s="32" t="s">
        <v>33</v>
      </c>
      <c r="B109" s="33" t="s">
        <v>34</v>
      </c>
      <c r="C109" s="33" t="s">
        <v>109</v>
      </c>
      <c r="D109" s="33" t="s">
        <v>110</v>
      </c>
      <c r="E109" s="33" t="s">
        <v>111</v>
      </c>
    </row>
    <row r="110" spans="1:5" ht="15" thickBot="1" x14ac:dyDescent="0.35">
      <c r="A110" s="28">
        <v>1</v>
      </c>
      <c r="B110" s="27">
        <v>2</v>
      </c>
      <c r="C110" s="27">
        <v>3</v>
      </c>
      <c r="D110" s="27">
        <v>4</v>
      </c>
      <c r="E110" s="27">
        <v>5</v>
      </c>
    </row>
    <row r="111" spans="1:5" ht="15" thickBot="1" x14ac:dyDescent="0.35">
      <c r="A111" s="28"/>
      <c r="B111" s="27"/>
      <c r="C111" s="27"/>
      <c r="D111" s="27"/>
      <c r="E111" s="27">
        <f>C111*D111</f>
        <v>0</v>
      </c>
    </row>
    <row r="112" spans="1:5" ht="15" thickBot="1" x14ac:dyDescent="0.35">
      <c r="A112" s="28"/>
      <c r="B112" s="27"/>
      <c r="C112" s="27"/>
      <c r="D112" s="27"/>
      <c r="E112" s="27">
        <f>C112*D112</f>
        <v>0</v>
      </c>
    </row>
    <row r="113" spans="1:6" ht="15" thickBot="1" x14ac:dyDescent="0.35">
      <c r="A113" s="28"/>
      <c r="B113" s="34" t="s">
        <v>76</v>
      </c>
      <c r="C113" s="27" t="s">
        <v>39</v>
      </c>
      <c r="D113" s="27" t="s">
        <v>39</v>
      </c>
      <c r="E113" s="27">
        <f>E111+E112</f>
        <v>0</v>
      </c>
    </row>
    <row r="115" spans="1:6" x14ac:dyDescent="0.3">
      <c r="A115" t="s">
        <v>121</v>
      </c>
    </row>
    <row r="117" spans="1:6" x14ac:dyDescent="0.3">
      <c r="A117" t="s">
        <v>64</v>
      </c>
    </row>
    <row r="118" spans="1:6" x14ac:dyDescent="0.3">
      <c r="A118" t="s">
        <v>65</v>
      </c>
    </row>
    <row r="120" spans="1:6" x14ac:dyDescent="0.3">
      <c r="A120" t="s">
        <v>122</v>
      </c>
    </row>
    <row r="121" spans="1:6" ht="15" thickBot="1" x14ac:dyDescent="0.35"/>
    <row r="122" spans="1:6" ht="58.2" thickBot="1" x14ac:dyDescent="0.35">
      <c r="A122" s="32" t="s">
        <v>33</v>
      </c>
      <c r="B122" s="33" t="s">
        <v>79</v>
      </c>
      <c r="C122" s="33" t="s">
        <v>123</v>
      </c>
      <c r="D122" s="33" t="s">
        <v>124</v>
      </c>
      <c r="E122" s="33" t="s">
        <v>125</v>
      </c>
      <c r="F122" s="33" t="s">
        <v>83</v>
      </c>
    </row>
    <row r="123" spans="1:6" ht="15" thickBot="1" x14ac:dyDescent="0.35">
      <c r="A123" s="28">
        <v>1</v>
      </c>
      <c r="B123" s="27">
        <v>2</v>
      </c>
      <c r="C123" s="27">
        <v>3</v>
      </c>
      <c r="D123" s="27">
        <v>4</v>
      </c>
      <c r="E123" s="27">
        <v>5</v>
      </c>
      <c r="F123" s="27">
        <v>6</v>
      </c>
    </row>
    <row r="124" spans="1:6" ht="15" thickBot="1" x14ac:dyDescent="0.35">
      <c r="A124" s="28"/>
      <c r="B124" s="27"/>
      <c r="C124" s="27"/>
      <c r="D124" s="27"/>
      <c r="E124" s="27"/>
      <c r="F124" s="27">
        <f>C124*D124*E124</f>
        <v>0</v>
      </c>
    </row>
    <row r="125" spans="1:6" ht="15" thickBot="1" x14ac:dyDescent="0.35">
      <c r="A125" s="28"/>
      <c r="B125" s="27"/>
      <c r="C125" s="27"/>
      <c r="D125" s="27"/>
      <c r="E125" s="27"/>
      <c r="F125" s="27">
        <f>C125*D125*E125</f>
        <v>0</v>
      </c>
    </row>
    <row r="126" spans="1:6" ht="15" thickBot="1" x14ac:dyDescent="0.35">
      <c r="A126" s="28"/>
      <c r="B126" s="34" t="s">
        <v>76</v>
      </c>
      <c r="C126" s="27" t="s">
        <v>39</v>
      </c>
      <c r="D126" s="27" t="s">
        <v>39</v>
      </c>
      <c r="E126" s="27" t="s">
        <v>39</v>
      </c>
      <c r="F126" s="27">
        <f>F124+F125</f>
        <v>0</v>
      </c>
    </row>
    <row r="128" spans="1:6" x14ac:dyDescent="0.3">
      <c r="A128" t="s">
        <v>126</v>
      </c>
    </row>
    <row r="129" spans="1:6" ht="15" thickBot="1" x14ac:dyDescent="0.35"/>
    <row r="130" spans="1:6" ht="43.8" thickBot="1" x14ac:dyDescent="0.35">
      <c r="A130" s="32" t="s">
        <v>33</v>
      </c>
      <c r="B130" s="33" t="s">
        <v>79</v>
      </c>
      <c r="C130" s="33" t="s">
        <v>127</v>
      </c>
      <c r="D130" s="33" t="s">
        <v>128</v>
      </c>
      <c r="E130" s="33" t="s">
        <v>129</v>
      </c>
    </row>
    <row r="131" spans="1:6" ht="15" thickBot="1" x14ac:dyDescent="0.35">
      <c r="A131" s="28">
        <v>1</v>
      </c>
      <c r="B131" s="27">
        <v>2</v>
      </c>
      <c r="C131" s="27">
        <v>3</v>
      </c>
      <c r="D131" s="27">
        <v>4</v>
      </c>
      <c r="E131" s="27">
        <v>5</v>
      </c>
    </row>
    <row r="132" spans="1:6" ht="15" thickBot="1" x14ac:dyDescent="0.35">
      <c r="A132" s="28"/>
      <c r="B132" s="27"/>
      <c r="C132" s="27"/>
      <c r="D132" s="27"/>
      <c r="E132" s="27">
        <f>C132*D132</f>
        <v>0</v>
      </c>
    </row>
    <row r="133" spans="1:6" ht="15" thickBot="1" x14ac:dyDescent="0.35">
      <c r="A133" s="28"/>
      <c r="B133" s="27"/>
      <c r="C133" s="27"/>
      <c r="D133" s="27"/>
      <c r="E133" s="27">
        <f>C133*D133</f>
        <v>0</v>
      </c>
    </row>
    <row r="134" spans="1:6" ht="15" thickBot="1" x14ac:dyDescent="0.35">
      <c r="A134" s="28"/>
      <c r="B134" s="34" t="s">
        <v>76</v>
      </c>
      <c r="C134" s="27"/>
      <c r="D134" s="27"/>
      <c r="E134" s="27">
        <f>E132+E133</f>
        <v>0</v>
      </c>
    </row>
    <row r="136" spans="1:6" x14ac:dyDescent="0.3">
      <c r="A136" t="s">
        <v>130</v>
      </c>
    </row>
    <row r="137" spans="1:6" ht="15" thickBot="1" x14ac:dyDescent="0.35"/>
    <row r="138" spans="1:6" ht="43.8" thickBot="1" x14ac:dyDescent="0.35">
      <c r="A138" s="32" t="s">
        <v>33</v>
      </c>
      <c r="B138" s="33" t="s">
        <v>34</v>
      </c>
      <c r="C138" s="33" t="s">
        <v>131</v>
      </c>
      <c r="D138" s="33" t="s">
        <v>132</v>
      </c>
      <c r="E138" s="33" t="s">
        <v>133</v>
      </c>
      <c r="F138" s="33" t="s">
        <v>134</v>
      </c>
    </row>
    <row r="139" spans="1:6" ht="15" thickBot="1" x14ac:dyDescent="0.35">
      <c r="A139" s="28">
        <v>1</v>
      </c>
      <c r="B139" s="27">
        <v>2</v>
      </c>
      <c r="C139" s="27">
        <v>4</v>
      </c>
      <c r="D139" s="27">
        <v>5</v>
      </c>
      <c r="E139" s="27">
        <v>6</v>
      </c>
      <c r="F139" s="27">
        <v>6</v>
      </c>
    </row>
    <row r="140" spans="1:6" ht="15" thickBot="1" x14ac:dyDescent="0.35">
      <c r="A140" s="28"/>
      <c r="B140" s="27"/>
      <c r="C140" s="27"/>
      <c r="D140" s="27"/>
      <c r="E140" s="27"/>
      <c r="F140" s="27">
        <f>C140*D140*E140</f>
        <v>0</v>
      </c>
    </row>
    <row r="141" spans="1:6" ht="15" thickBot="1" x14ac:dyDescent="0.35">
      <c r="A141" s="28"/>
      <c r="B141" s="27"/>
      <c r="C141" s="27"/>
      <c r="D141" s="27"/>
      <c r="E141" s="27"/>
      <c r="F141" s="27">
        <f>C141*D141*E141</f>
        <v>0</v>
      </c>
    </row>
    <row r="142" spans="1:6" ht="15" thickBot="1" x14ac:dyDescent="0.35">
      <c r="A142" s="28"/>
      <c r="B142" s="27"/>
      <c r="C142" s="27"/>
      <c r="D142" s="27"/>
      <c r="E142" s="27"/>
      <c r="F142" s="27">
        <f>C142*D142*E142</f>
        <v>0</v>
      </c>
    </row>
    <row r="143" spans="1:6" ht="15" thickBot="1" x14ac:dyDescent="0.35">
      <c r="A143" s="28"/>
      <c r="B143" s="34" t="s">
        <v>76</v>
      </c>
      <c r="C143" s="27" t="s">
        <v>39</v>
      </c>
      <c r="D143" s="27" t="s">
        <v>39</v>
      </c>
      <c r="E143" s="27" t="s">
        <v>39</v>
      </c>
      <c r="F143" s="27">
        <f>F140+F141</f>
        <v>0</v>
      </c>
    </row>
    <row r="145" spans="1:5" x14ac:dyDescent="0.3">
      <c r="A145" t="s">
        <v>135</v>
      </c>
    </row>
    <row r="146" spans="1:5" ht="15" thickBot="1" x14ac:dyDescent="0.35"/>
    <row r="147" spans="1:5" ht="43.8" thickBot="1" x14ac:dyDescent="0.35">
      <c r="A147" s="32" t="s">
        <v>33</v>
      </c>
      <c r="B147" s="33" t="s">
        <v>34</v>
      </c>
      <c r="C147" s="33" t="s">
        <v>136</v>
      </c>
      <c r="D147" s="33" t="s">
        <v>137</v>
      </c>
      <c r="E147" s="33" t="s">
        <v>138</v>
      </c>
    </row>
    <row r="148" spans="1:5" ht="15" thickBot="1" x14ac:dyDescent="0.35">
      <c r="A148" s="28">
        <v>1</v>
      </c>
      <c r="B148" s="27">
        <v>2</v>
      </c>
      <c r="C148" s="27">
        <v>4</v>
      </c>
      <c r="D148" s="27">
        <v>5</v>
      </c>
      <c r="E148" s="27">
        <v>6</v>
      </c>
    </row>
    <row r="149" spans="1:5" ht="15" thickBot="1" x14ac:dyDescent="0.35">
      <c r="A149" s="28"/>
      <c r="B149" s="27"/>
      <c r="C149" s="27"/>
      <c r="D149" s="27"/>
      <c r="E149" s="27"/>
    </row>
    <row r="150" spans="1:5" ht="15" thickBot="1" x14ac:dyDescent="0.35">
      <c r="A150" s="28"/>
      <c r="B150" s="27"/>
      <c r="C150" s="27"/>
      <c r="D150" s="27"/>
      <c r="E150" s="27"/>
    </row>
    <row r="151" spans="1:5" ht="15" thickBot="1" x14ac:dyDescent="0.35">
      <c r="A151" s="28"/>
      <c r="B151" s="34" t="s">
        <v>76</v>
      </c>
      <c r="C151" s="27" t="s">
        <v>39</v>
      </c>
      <c r="D151" s="27" t="s">
        <v>39</v>
      </c>
      <c r="E151" s="27" t="s">
        <v>39</v>
      </c>
    </row>
    <row r="153" spans="1:5" x14ac:dyDescent="0.3">
      <c r="A153" t="s">
        <v>139</v>
      </c>
    </row>
    <row r="154" spans="1:5" x14ac:dyDescent="0.3">
      <c r="A154" t="s">
        <v>140</v>
      </c>
    </row>
    <row r="155" spans="1:5" ht="15" thickBot="1" x14ac:dyDescent="0.35"/>
    <row r="156" spans="1:5" ht="43.8" thickBot="1" x14ac:dyDescent="0.35">
      <c r="A156" s="32" t="s">
        <v>33</v>
      </c>
      <c r="B156" s="33" t="s">
        <v>79</v>
      </c>
      <c r="C156" s="33" t="s">
        <v>141</v>
      </c>
      <c r="D156" s="33" t="s">
        <v>142</v>
      </c>
      <c r="E156" s="33" t="s">
        <v>143</v>
      </c>
    </row>
    <row r="157" spans="1:5" ht="15" thickBot="1" x14ac:dyDescent="0.35">
      <c r="A157" s="28">
        <v>1</v>
      </c>
      <c r="B157" s="27">
        <v>2</v>
      </c>
      <c r="C157" s="27">
        <v>3</v>
      </c>
      <c r="D157" s="27">
        <v>4</v>
      </c>
      <c r="E157" s="27">
        <v>5</v>
      </c>
    </row>
    <row r="158" spans="1:5" ht="15" thickBot="1" x14ac:dyDescent="0.35">
      <c r="A158" s="28"/>
      <c r="B158" s="27"/>
      <c r="C158" s="27"/>
      <c r="D158" s="27"/>
      <c r="E158" s="27"/>
    </row>
    <row r="159" spans="1:5" ht="15" thickBot="1" x14ac:dyDescent="0.35">
      <c r="A159" s="28"/>
      <c r="B159" s="27"/>
      <c r="C159" s="27"/>
      <c r="D159" s="27"/>
      <c r="E159" s="27"/>
    </row>
    <row r="160" spans="1:5" ht="15" thickBot="1" x14ac:dyDescent="0.35">
      <c r="A160" s="28"/>
      <c r="B160" s="34" t="s">
        <v>76</v>
      </c>
      <c r="C160" s="27" t="s">
        <v>39</v>
      </c>
      <c r="D160" s="27" t="s">
        <v>39</v>
      </c>
      <c r="E160" s="27">
        <f>E158+E159</f>
        <v>0</v>
      </c>
    </row>
    <row r="162" spans="1:5" x14ac:dyDescent="0.3">
      <c r="A162" t="s">
        <v>144</v>
      </c>
    </row>
    <row r="163" spans="1:5" ht="15" thickBot="1" x14ac:dyDescent="0.35"/>
    <row r="164" spans="1:5" ht="29.4" thickBot="1" x14ac:dyDescent="0.35">
      <c r="A164" s="32" t="s">
        <v>33</v>
      </c>
      <c r="B164" s="33" t="s">
        <v>79</v>
      </c>
      <c r="C164" s="33" t="s">
        <v>145</v>
      </c>
      <c r="D164" s="33" t="s">
        <v>146</v>
      </c>
    </row>
    <row r="165" spans="1:5" ht="15" thickBot="1" x14ac:dyDescent="0.35">
      <c r="A165" s="28">
        <v>1</v>
      </c>
      <c r="B165" s="27">
        <v>2</v>
      </c>
      <c r="C165" s="27">
        <v>3</v>
      </c>
      <c r="D165" s="27">
        <v>4</v>
      </c>
    </row>
    <row r="166" spans="1:5" ht="15" thickBot="1" x14ac:dyDescent="0.35">
      <c r="A166" s="28"/>
      <c r="B166" s="27"/>
      <c r="C166" s="27"/>
      <c r="D166" s="27"/>
    </row>
    <row r="167" spans="1:5" ht="15" thickBot="1" x14ac:dyDescent="0.35">
      <c r="A167" s="28"/>
      <c r="B167" s="27"/>
      <c r="C167" s="27"/>
      <c r="D167" s="27"/>
    </row>
    <row r="168" spans="1:5" ht="15" thickBot="1" x14ac:dyDescent="0.35">
      <c r="A168" s="28"/>
      <c r="B168" s="34" t="s">
        <v>76</v>
      </c>
      <c r="C168" s="27" t="s">
        <v>39</v>
      </c>
      <c r="D168" s="27">
        <f>D166+D167</f>
        <v>0</v>
      </c>
    </row>
    <row r="170" spans="1:5" x14ac:dyDescent="0.3">
      <c r="A170" t="s">
        <v>147</v>
      </c>
    </row>
    <row r="171" spans="1:5" x14ac:dyDescent="0.3">
      <c r="A171" t="s">
        <v>148</v>
      </c>
    </row>
    <row r="172" spans="1:5" ht="15" thickBot="1" x14ac:dyDescent="0.35"/>
    <row r="173" spans="1:5" ht="43.8" thickBot="1" x14ac:dyDescent="0.35">
      <c r="A173" s="32" t="s">
        <v>33</v>
      </c>
      <c r="B173" s="33" t="s">
        <v>79</v>
      </c>
      <c r="C173" s="33" t="s">
        <v>136</v>
      </c>
      <c r="D173" s="33" t="s">
        <v>149</v>
      </c>
      <c r="E173" s="33" t="s">
        <v>150</v>
      </c>
    </row>
    <row r="174" spans="1:5" ht="15" thickBot="1" x14ac:dyDescent="0.35">
      <c r="A174" s="28"/>
      <c r="B174" s="27">
        <v>1</v>
      </c>
      <c r="C174" s="27">
        <v>2</v>
      </c>
      <c r="D174" s="27">
        <v>3</v>
      </c>
      <c r="E174" s="27">
        <v>4</v>
      </c>
    </row>
    <row r="175" spans="1:5" ht="15" thickBot="1" x14ac:dyDescent="0.35">
      <c r="A175" s="28"/>
      <c r="B175" s="27"/>
      <c r="C175" s="27"/>
      <c r="D175" s="27"/>
      <c r="E175" s="27">
        <f>C175*D175</f>
        <v>0</v>
      </c>
    </row>
    <row r="176" spans="1:5" ht="15" thickBot="1" x14ac:dyDescent="0.35">
      <c r="A176" s="28"/>
      <c r="B176" s="27"/>
      <c r="C176" s="27"/>
      <c r="D176" s="27"/>
      <c r="E176" s="27">
        <f>C176*D176</f>
        <v>0</v>
      </c>
    </row>
    <row r="177" spans="1:5" ht="15" thickBot="1" x14ac:dyDescent="0.35">
      <c r="A177" s="28"/>
      <c r="B177" s="34" t="s">
        <v>76</v>
      </c>
      <c r="C177" s="27"/>
      <c r="D177" s="27" t="s">
        <v>39</v>
      </c>
      <c r="E177" s="27">
        <f>E175+E176</f>
        <v>0</v>
      </c>
    </row>
  </sheetData>
  <mergeCells count="21">
    <mergeCell ref="J12:J14"/>
    <mergeCell ref="D13:D14"/>
    <mergeCell ref="E13:G13"/>
    <mergeCell ref="H12:H14"/>
    <mergeCell ref="D12:G12"/>
    <mergeCell ref="I12:I14"/>
    <mergeCell ref="A19:B19"/>
    <mergeCell ref="A12:A14"/>
    <mergeCell ref="B12:B14"/>
    <mergeCell ref="C12:C14"/>
    <mergeCell ref="A1:E1"/>
    <mergeCell ref="A55:A56"/>
    <mergeCell ref="C55:C56"/>
    <mergeCell ref="D55:D56"/>
    <mergeCell ref="A29:B29"/>
    <mergeCell ref="A32:F33"/>
    <mergeCell ref="A40:B40"/>
    <mergeCell ref="A50:A51"/>
    <mergeCell ref="C50:C51"/>
    <mergeCell ref="D50:D51"/>
    <mergeCell ref="A42:B4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r:id="rId5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6</xdr:col>
                <xdr:colOff>822960</xdr:colOff>
                <xdr:row>45</xdr:row>
                <xdr:rowOff>22860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22" workbookViewId="0">
      <selection activeCell="O9" sqref="O9"/>
    </sheetView>
  </sheetViews>
  <sheetFormatPr defaultRowHeight="14.4" x14ac:dyDescent="0.3"/>
  <cols>
    <col min="1" max="1" width="17.5546875" customWidth="1"/>
    <col min="6" max="6" width="10.33203125" customWidth="1"/>
    <col min="8" max="8" width="18.44140625" customWidth="1"/>
    <col min="9" max="9" width="10.33203125" customWidth="1"/>
    <col min="11" max="11" width="9.88671875" customWidth="1"/>
    <col min="13" max="13" width="13.109375" customWidth="1"/>
  </cols>
  <sheetData>
    <row r="1" spans="1:13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49" t="s">
        <v>153</v>
      </c>
      <c r="L1" s="549"/>
      <c r="M1" s="549"/>
    </row>
    <row r="2" spans="1:13" x14ac:dyDescent="0.3">
      <c r="A2" s="549"/>
      <c r="B2" s="549"/>
      <c r="C2" s="549"/>
      <c r="D2" s="51"/>
      <c r="E2" s="51"/>
      <c r="F2" s="51"/>
      <c r="G2" s="51"/>
      <c r="H2" s="51"/>
      <c r="I2" s="51"/>
      <c r="J2" s="51"/>
      <c r="K2" s="549" t="s">
        <v>154</v>
      </c>
      <c r="L2" s="549"/>
      <c r="M2" s="549"/>
    </row>
    <row r="3" spans="1:13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49" t="s">
        <v>155</v>
      </c>
      <c r="L3" s="549"/>
      <c r="M3" s="549"/>
    </row>
    <row r="4" spans="1:13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49" t="s">
        <v>156</v>
      </c>
      <c r="L4" s="549"/>
      <c r="M4" s="549"/>
    </row>
    <row r="5" spans="1:13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49" t="s">
        <v>157</v>
      </c>
      <c r="L5" s="549"/>
      <c r="M5" s="549"/>
    </row>
    <row r="6" spans="1:13" x14ac:dyDescent="0.3">
      <c r="A6" s="51"/>
      <c r="B6" s="51"/>
      <c r="C6" s="51"/>
      <c r="D6" s="51"/>
      <c r="E6" s="51"/>
      <c r="F6" s="51"/>
      <c r="G6" s="51"/>
      <c r="H6" s="51"/>
      <c r="I6" s="51"/>
      <c r="J6" s="51"/>
      <c r="K6" s="549" t="s">
        <v>158</v>
      </c>
      <c r="L6" s="549"/>
      <c r="M6" s="549"/>
    </row>
    <row r="7" spans="1:13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49" t="s">
        <v>159</v>
      </c>
      <c r="L7" s="549"/>
      <c r="M7" s="549"/>
    </row>
    <row r="8" spans="1:13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x14ac:dyDescent="0.3">
      <c r="A9" s="52"/>
      <c r="B9" s="53" t="s">
        <v>0</v>
      </c>
      <c r="C9" s="53"/>
      <c r="D9" s="53"/>
      <c r="E9" s="53"/>
      <c r="F9" s="53"/>
      <c r="G9" s="53"/>
      <c r="H9" s="52"/>
      <c r="I9" s="53" t="s">
        <v>160</v>
      </c>
      <c r="J9" s="53"/>
      <c r="K9" s="53"/>
      <c r="L9" s="53"/>
      <c r="M9" s="53"/>
    </row>
    <row r="10" spans="1:13" x14ac:dyDescent="0.3">
      <c r="A10" s="555" t="s">
        <v>161</v>
      </c>
      <c r="B10" s="555"/>
      <c r="C10" s="555"/>
      <c r="D10" s="555"/>
      <c r="E10" s="555"/>
      <c r="F10" s="555"/>
      <c r="G10" s="53"/>
      <c r="H10" s="555" t="s">
        <v>162</v>
      </c>
      <c r="I10" s="555"/>
      <c r="J10" s="555"/>
      <c r="K10" s="555"/>
      <c r="L10" s="555"/>
      <c r="M10" s="555"/>
    </row>
    <row r="11" spans="1:13" x14ac:dyDescent="0.3">
      <c r="A11" s="54" t="s">
        <v>163</v>
      </c>
      <c r="B11" s="53"/>
      <c r="C11" s="53"/>
      <c r="D11" s="53"/>
      <c r="E11" s="53"/>
      <c r="F11" s="53"/>
      <c r="G11" s="55"/>
      <c r="H11" s="54" t="s">
        <v>164</v>
      </c>
      <c r="I11" s="53"/>
      <c r="J11" s="53"/>
      <c r="K11" s="53"/>
      <c r="L11" s="53"/>
      <c r="M11" s="53"/>
    </row>
    <row r="12" spans="1:13" x14ac:dyDescent="0.3">
      <c r="A12" s="555" t="s">
        <v>10</v>
      </c>
      <c r="B12" s="555"/>
      <c r="C12" s="555"/>
      <c r="D12" s="555"/>
      <c r="E12" s="555"/>
      <c r="F12" s="555"/>
      <c r="G12" s="55"/>
      <c r="H12" s="555" t="s">
        <v>10</v>
      </c>
      <c r="I12" s="555"/>
      <c r="J12" s="555"/>
      <c r="K12" s="555"/>
      <c r="L12" s="555"/>
      <c r="M12" s="555"/>
    </row>
    <row r="13" spans="1:13" x14ac:dyDescent="0.3">
      <c r="A13" s="56" t="s">
        <v>12</v>
      </c>
      <c r="B13" s="57"/>
      <c r="C13" s="57"/>
      <c r="D13" s="57"/>
      <c r="E13" s="57"/>
      <c r="F13" s="57"/>
      <c r="G13" s="58"/>
      <c r="H13" s="59" t="s">
        <v>11</v>
      </c>
      <c r="I13" s="57"/>
      <c r="J13" s="57"/>
      <c r="K13" s="57"/>
      <c r="L13" s="57"/>
      <c r="M13" s="57"/>
    </row>
    <row r="14" spans="1:13" x14ac:dyDescent="0.3">
      <c r="A14" s="60"/>
      <c r="B14" s="61"/>
      <c r="C14" s="61"/>
      <c r="D14" s="564" t="s">
        <v>165</v>
      </c>
      <c r="E14" s="564"/>
      <c r="F14" s="564"/>
      <c r="G14" s="55"/>
      <c r="H14" s="60"/>
      <c r="I14" s="60"/>
      <c r="J14" s="61"/>
      <c r="K14" s="564" t="s">
        <v>166</v>
      </c>
      <c r="L14" s="564"/>
      <c r="M14" s="564"/>
    </row>
    <row r="15" spans="1:13" x14ac:dyDescent="0.3">
      <c r="A15" s="62" t="s">
        <v>167</v>
      </c>
      <c r="B15" s="63"/>
      <c r="C15" s="63"/>
      <c r="D15" s="64" t="s">
        <v>168</v>
      </c>
      <c r="E15" s="64"/>
      <c r="F15" s="64"/>
      <c r="G15" s="63"/>
      <c r="H15" s="65" t="s">
        <v>167</v>
      </c>
      <c r="I15" s="63"/>
      <c r="J15" s="63"/>
      <c r="K15" s="64" t="s">
        <v>168</v>
      </c>
      <c r="L15" s="64"/>
      <c r="M15" s="64"/>
    </row>
    <row r="16" spans="1:13" x14ac:dyDescent="0.3">
      <c r="A16" s="52"/>
      <c r="B16" s="52"/>
      <c r="C16" s="52"/>
      <c r="D16" s="52"/>
      <c r="E16" s="565"/>
      <c r="F16" s="565"/>
      <c r="G16" s="66"/>
      <c r="H16" s="52"/>
      <c r="I16" s="52"/>
      <c r="J16" s="52"/>
      <c r="K16" s="52"/>
      <c r="L16" s="565"/>
      <c r="M16" s="565"/>
    </row>
    <row r="17" spans="1:13" x14ac:dyDescent="0.3">
      <c r="A17" s="67"/>
      <c r="B17" s="51"/>
      <c r="C17" s="51"/>
      <c r="D17" s="51"/>
      <c r="E17" s="68"/>
      <c r="F17" s="68"/>
      <c r="G17" s="68"/>
      <c r="H17" s="67"/>
      <c r="I17" s="51"/>
      <c r="J17" s="51"/>
      <c r="K17" s="51"/>
      <c r="L17" s="68"/>
      <c r="M17" s="68"/>
    </row>
    <row r="18" spans="1:13" x14ac:dyDescent="0.3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x14ac:dyDescent="0.3">
      <c r="A19" s="566" t="s">
        <v>169</v>
      </c>
      <c r="B19" s="566"/>
      <c r="C19" s="566"/>
      <c r="D19" s="566"/>
      <c r="E19" s="566"/>
      <c r="F19" s="566"/>
      <c r="G19" s="566"/>
      <c r="H19" s="566"/>
      <c r="I19" s="566"/>
      <c r="J19" s="566"/>
      <c r="K19" s="566"/>
      <c r="L19" s="69"/>
      <c r="M19" s="69"/>
    </row>
    <row r="20" spans="1:13" ht="24.75" customHeight="1" x14ac:dyDescent="0.3">
      <c r="A20" s="566" t="s">
        <v>170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69"/>
      <c r="M20" s="70" t="s">
        <v>171</v>
      </c>
    </row>
    <row r="21" spans="1:13" ht="21.6" x14ac:dyDescent="0.3">
      <c r="A21" s="567" t="s">
        <v>172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69" t="s">
        <v>173</v>
      </c>
      <c r="M21" s="71"/>
    </row>
    <row r="22" spans="1:13" ht="45" customHeight="1" x14ac:dyDescent="0.3">
      <c r="A22" s="80" t="s">
        <v>174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1"/>
      <c r="L22" s="51" t="s">
        <v>175</v>
      </c>
      <c r="M22" s="72"/>
    </row>
    <row r="23" spans="1:13" x14ac:dyDescent="0.3">
      <c r="A23" s="51"/>
      <c r="B23" s="51" t="s">
        <v>176</v>
      </c>
      <c r="C23" s="569" t="s">
        <v>207</v>
      </c>
      <c r="D23" s="569"/>
      <c r="E23" s="569"/>
      <c r="F23" s="569"/>
      <c r="G23" s="569"/>
      <c r="H23" s="51"/>
      <c r="I23" s="51"/>
      <c r="J23" s="51"/>
      <c r="K23" s="51"/>
      <c r="L23" s="51" t="s">
        <v>177</v>
      </c>
      <c r="M23" s="73"/>
    </row>
    <row r="24" spans="1:13" ht="21" customHeight="1" x14ac:dyDescent="0.3">
      <c r="A24" s="69" t="s">
        <v>178</v>
      </c>
      <c r="B24" s="568" t="s">
        <v>179</v>
      </c>
      <c r="C24" s="568"/>
      <c r="D24" s="568"/>
      <c r="E24" s="568"/>
      <c r="F24" s="568"/>
      <c r="G24" s="568"/>
      <c r="H24" s="568"/>
      <c r="I24" s="69"/>
      <c r="J24" s="567" t="s">
        <v>180</v>
      </c>
      <c r="K24" s="567"/>
      <c r="L24" s="570"/>
      <c r="M24" s="74"/>
    </row>
    <row r="25" spans="1:13" ht="48.75" customHeight="1" x14ac:dyDescent="0.3">
      <c r="A25" s="69" t="s">
        <v>203</v>
      </c>
      <c r="B25" s="561" t="s">
        <v>10</v>
      </c>
      <c r="C25" s="561"/>
      <c r="D25" s="561"/>
      <c r="E25" s="561"/>
      <c r="F25" s="561"/>
      <c r="G25" s="561"/>
      <c r="H25" s="561"/>
      <c r="I25" s="69"/>
      <c r="J25" s="69"/>
      <c r="K25" s="69"/>
      <c r="L25" s="69" t="s">
        <v>181</v>
      </c>
      <c r="M25" s="70"/>
    </row>
    <row r="26" spans="1:13" ht="46.5" customHeight="1" x14ac:dyDescent="0.3">
      <c r="A26" s="69" t="s">
        <v>182</v>
      </c>
      <c r="B26" s="561" t="s">
        <v>183</v>
      </c>
      <c r="C26" s="561"/>
      <c r="D26" s="561"/>
      <c r="E26" s="561"/>
      <c r="F26" s="561"/>
      <c r="G26" s="561"/>
      <c r="H26" s="561"/>
      <c r="I26" s="69"/>
      <c r="J26" s="69"/>
      <c r="K26" s="69"/>
      <c r="L26" s="69" t="s">
        <v>184</v>
      </c>
      <c r="M26" s="70"/>
    </row>
    <row r="27" spans="1:13" x14ac:dyDescent="0.3">
      <c r="A27" s="549" t="s">
        <v>185</v>
      </c>
      <c r="B27" s="549"/>
      <c r="C27" s="549"/>
      <c r="D27" s="549"/>
      <c r="E27" s="549"/>
      <c r="F27" s="549"/>
      <c r="G27" s="69"/>
      <c r="H27" s="69"/>
      <c r="I27" s="69"/>
      <c r="J27" s="69"/>
      <c r="K27" s="69"/>
      <c r="L27" s="69" t="s">
        <v>177</v>
      </c>
      <c r="M27" s="70"/>
    </row>
    <row r="28" spans="1:13" x14ac:dyDescent="0.3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 t="s">
        <v>186</v>
      </c>
      <c r="M28" s="70"/>
    </row>
    <row r="29" spans="1:13" ht="15" thickBot="1" x14ac:dyDescent="0.3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3"/>
    </row>
    <row r="30" spans="1:13" ht="27" customHeight="1" thickBot="1" x14ac:dyDescent="0.35">
      <c r="A30" s="75" t="s">
        <v>187</v>
      </c>
      <c r="B30" s="69"/>
      <c r="C30" s="69"/>
      <c r="D30" s="69"/>
      <c r="E30" s="69"/>
      <c r="F30" s="69"/>
      <c r="G30" s="69"/>
      <c r="H30" s="562" t="s">
        <v>38</v>
      </c>
      <c r="I30" s="562"/>
      <c r="J30" s="563"/>
      <c r="K30" s="556" t="s">
        <v>188</v>
      </c>
      <c r="L30" s="557"/>
      <c r="M30" s="558"/>
    </row>
    <row r="31" spans="1:13" x14ac:dyDescent="0.3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ht="46.5" customHeight="1" x14ac:dyDescent="0.3">
      <c r="A32" s="559" t="s">
        <v>189</v>
      </c>
      <c r="B32" s="559" t="s">
        <v>190</v>
      </c>
      <c r="C32" s="559" t="s">
        <v>191</v>
      </c>
      <c r="D32" s="559" t="s">
        <v>204</v>
      </c>
      <c r="E32" s="553" t="s">
        <v>192</v>
      </c>
      <c r="F32" s="554"/>
      <c r="G32" s="553" t="s">
        <v>193</v>
      </c>
      <c r="H32" s="554"/>
      <c r="I32" s="553" t="s">
        <v>194</v>
      </c>
      <c r="J32" s="554"/>
      <c r="K32" s="69"/>
      <c r="L32" s="69"/>
      <c r="M32" s="69"/>
    </row>
    <row r="33" spans="1:13" ht="15.75" customHeight="1" x14ac:dyDescent="0.3">
      <c r="A33" s="560"/>
      <c r="B33" s="560"/>
      <c r="C33" s="560"/>
      <c r="D33" s="560"/>
      <c r="E33" s="76" t="s">
        <v>195</v>
      </c>
      <c r="F33" s="76" t="s">
        <v>196</v>
      </c>
      <c r="G33" s="76" t="s">
        <v>195</v>
      </c>
      <c r="H33" s="76" t="s">
        <v>196</v>
      </c>
      <c r="I33" s="76" t="s">
        <v>197</v>
      </c>
      <c r="J33" s="76" t="s">
        <v>198</v>
      </c>
      <c r="K33" s="69"/>
      <c r="L33" s="69"/>
      <c r="M33" s="69"/>
    </row>
    <row r="34" spans="1:13" ht="19.5" customHeight="1" x14ac:dyDescent="0.3">
      <c r="A34" s="76">
        <v>1</v>
      </c>
      <c r="B34" s="76">
        <v>2</v>
      </c>
      <c r="C34" s="76">
        <v>3</v>
      </c>
      <c r="D34" s="76">
        <v>4</v>
      </c>
      <c r="E34" s="76">
        <v>5</v>
      </c>
      <c r="F34" s="76">
        <v>6</v>
      </c>
      <c r="G34" s="76">
        <v>7</v>
      </c>
      <c r="H34" s="76">
        <v>8</v>
      </c>
      <c r="I34" s="76">
        <v>9</v>
      </c>
      <c r="J34" s="76">
        <v>10</v>
      </c>
      <c r="K34" s="69"/>
      <c r="L34" s="69"/>
      <c r="M34" s="69"/>
    </row>
    <row r="35" spans="1:13" x14ac:dyDescent="0.3">
      <c r="A35" s="70"/>
      <c r="B35" s="77"/>
      <c r="C35" s="76"/>
      <c r="D35" s="76" t="s">
        <v>188</v>
      </c>
      <c r="E35" s="76" t="s">
        <v>188</v>
      </c>
      <c r="F35" s="76" t="s">
        <v>188</v>
      </c>
      <c r="G35" s="76" t="s">
        <v>188</v>
      </c>
      <c r="H35" s="76" t="s">
        <v>188</v>
      </c>
      <c r="I35" s="78"/>
      <c r="J35" s="78"/>
      <c r="K35" s="69"/>
      <c r="L35" s="69"/>
      <c r="M35" s="69"/>
    </row>
    <row r="36" spans="1:13" ht="18" customHeight="1" x14ac:dyDescent="0.3">
      <c r="A36" s="70"/>
      <c r="B36" s="77"/>
      <c r="C36" s="76"/>
      <c r="D36" s="76" t="s">
        <v>188</v>
      </c>
      <c r="E36" s="76" t="s">
        <v>188</v>
      </c>
      <c r="F36" s="76" t="s">
        <v>188</v>
      </c>
      <c r="G36" s="76" t="s">
        <v>188</v>
      </c>
      <c r="H36" s="76" t="s">
        <v>188</v>
      </c>
      <c r="I36" s="78"/>
      <c r="J36" s="78"/>
      <c r="K36" s="69"/>
      <c r="L36" s="69"/>
      <c r="M36" s="69"/>
    </row>
    <row r="37" spans="1:13" x14ac:dyDescent="0.3">
      <c r="A37" s="76"/>
      <c r="B37" s="77"/>
      <c r="C37" s="76"/>
      <c r="D37" s="76" t="s">
        <v>188</v>
      </c>
      <c r="E37" s="76" t="s">
        <v>188</v>
      </c>
      <c r="F37" s="76" t="s">
        <v>188</v>
      </c>
      <c r="G37" s="76" t="s">
        <v>188</v>
      </c>
      <c r="H37" s="76" t="s">
        <v>188</v>
      </c>
      <c r="I37" s="78"/>
      <c r="J37" s="78"/>
      <c r="K37" s="69"/>
      <c r="L37" s="69"/>
      <c r="M37" s="69"/>
    </row>
    <row r="38" spans="1:13" x14ac:dyDescent="0.3">
      <c r="A38" s="76"/>
      <c r="B38" s="77"/>
      <c r="C38" s="76"/>
      <c r="D38" s="76" t="s">
        <v>188</v>
      </c>
      <c r="E38" s="76" t="s">
        <v>188</v>
      </c>
      <c r="F38" s="76" t="s">
        <v>188</v>
      </c>
      <c r="G38" s="76" t="s">
        <v>188</v>
      </c>
      <c r="H38" s="76" t="s">
        <v>188</v>
      </c>
      <c r="I38" s="78"/>
      <c r="J38" s="78"/>
      <c r="K38" s="69"/>
      <c r="L38" s="69"/>
      <c r="M38" s="69"/>
    </row>
    <row r="39" spans="1:13" x14ac:dyDescent="0.3">
      <c r="A39" s="76"/>
      <c r="B39" s="77"/>
      <c r="C39" s="76"/>
      <c r="D39" s="76" t="s">
        <v>188</v>
      </c>
      <c r="E39" s="76" t="s">
        <v>188</v>
      </c>
      <c r="F39" s="76" t="s">
        <v>188</v>
      </c>
      <c r="G39" s="76" t="s">
        <v>188</v>
      </c>
      <c r="H39" s="76" t="s">
        <v>188</v>
      </c>
      <c r="I39" s="78"/>
      <c r="J39" s="78"/>
      <c r="K39" s="69"/>
      <c r="L39" s="69"/>
      <c r="M39" s="69"/>
    </row>
    <row r="40" spans="1:13" x14ac:dyDescent="0.3">
      <c r="A40" s="79"/>
      <c r="B40" s="77"/>
      <c r="C40" s="76"/>
      <c r="D40" s="76" t="s">
        <v>188</v>
      </c>
      <c r="E40" s="76" t="s">
        <v>188</v>
      </c>
      <c r="F40" s="76" t="s">
        <v>188</v>
      </c>
      <c r="G40" s="76" t="s">
        <v>188</v>
      </c>
      <c r="H40" s="76" t="s">
        <v>188</v>
      </c>
      <c r="I40" s="78"/>
      <c r="J40" s="78"/>
      <c r="K40" s="69"/>
      <c r="L40" s="69"/>
      <c r="M40" s="69"/>
    </row>
    <row r="41" spans="1:13" x14ac:dyDescent="0.3">
      <c r="A41" s="553" t="s">
        <v>199</v>
      </c>
      <c r="B41" s="561"/>
      <c r="C41" s="561"/>
      <c r="D41" s="554"/>
      <c r="E41" s="76" t="s">
        <v>188</v>
      </c>
      <c r="F41" s="76" t="s">
        <v>188</v>
      </c>
      <c r="G41" s="76" t="s">
        <v>188</v>
      </c>
      <c r="H41" s="76" t="s">
        <v>188</v>
      </c>
      <c r="I41" s="78">
        <f>SUM(I35:I40)</f>
        <v>0</v>
      </c>
      <c r="J41" s="78">
        <f>I41</f>
        <v>0</v>
      </c>
      <c r="K41" s="69"/>
      <c r="L41" s="69"/>
      <c r="M41" s="69"/>
    </row>
    <row r="42" spans="1:13" x14ac:dyDescent="0.3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1:13" x14ac:dyDescent="0.3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1:13" x14ac:dyDescent="0.3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1:13" ht="15" customHeight="1" x14ac:dyDescent="0.3">
      <c r="A45" s="83" t="s">
        <v>205</v>
      </c>
      <c r="B45" s="84"/>
      <c r="C45" s="84"/>
      <c r="D45" s="84"/>
      <c r="E45" s="549"/>
      <c r="F45" s="549"/>
      <c r="G45" s="69"/>
      <c r="H45" s="551"/>
      <c r="I45" s="551"/>
      <c r="J45" s="551"/>
      <c r="K45" s="551"/>
      <c r="L45" s="551"/>
      <c r="M45" s="69"/>
    </row>
    <row r="46" spans="1:13" x14ac:dyDescent="0.3">
      <c r="A46" s="83"/>
      <c r="B46" s="83"/>
      <c r="C46" s="83"/>
      <c r="D46" s="83"/>
      <c r="E46" s="51"/>
      <c r="F46" s="51"/>
      <c r="G46" s="69"/>
      <c r="H46" s="551"/>
      <c r="I46" s="551"/>
      <c r="J46" s="551"/>
      <c r="K46" s="551"/>
      <c r="L46" s="551"/>
      <c r="M46" s="69"/>
    </row>
    <row r="47" spans="1:13" x14ac:dyDescent="0.3">
      <c r="A47" s="83" t="s">
        <v>200</v>
      </c>
      <c r="B47" s="84"/>
      <c r="C47" s="84"/>
      <c r="D47" s="84"/>
      <c r="E47" s="549"/>
      <c r="F47" s="549"/>
      <c r="G47" s="69"/>
      <c r="H47" s="3"/>
      <c r="I47" s="3"/>
      <c r="J47" s="3"/>
      <c r="K47" s="3"/>
      <c r="L47" s="3"/>
      <c r="M47" s="69"/>
    </row>
    <row r="48" spans="1:13" x14ac:dyDescent="0.3">
      <c r="A48" s="83"/>
      <c r="B48" s="83"/>
      <c r="C48" s="83"/>
      <c r="D48" s="83"/>
      <c r="E48" s="51"/>
      <c r="F48" s="51"/>
      <c r="G48" s="69"/>
      <c r="H48" s="3"/>
      <c r="I48" s="552"/>
      <c r="J48" s="552"/>
      <c r="K48" s="552"/>
      <c r="L48" s="552"/>
      <c r="M48" s="69"/>
    </row>
    <row r="49" spans="1:13" x14ac:dyDescent="0.3">
      <c r="A49" s="83"/>
      <c r="B49" s="85"/>
      <c r="C49" s="85"/>
      <c r="D49" s="85"/>
      <c r="E49" s="549"/>
      <c r="F49" s="549"/>
      <c r="G49" s="69"/>
      <c r="H49" s="3"/>
      <c r="I49" s="3"/>
      <c r="J49" s="3"/>
      <c r="K49" s="3"/>
      <c r="L49" s="3"/>
      <c r="M49" s="69"/>
    </row>
    <row r="50" spans="1:13" ht="24.6" x14ac:dyDescent="0.3">
      <c r="A50" s="83" t="s">
        <v>201</v>
      </c>
      <c r="B50" s="84"/>
      <c r="C50" s="84"/>
      <c r="D50" s="84"/>
      <c r="E50" s="51"/>
      <c r="F50" s="51"/>
      <c r="G50" s="69"/>
      <c r="H50" s="3"/>
      <c r="I50" s="3"/>
      <c r="J50" s="3"/>
      <c r="K50" s="3"/>
      <c r="L50" s="3"/>
      <c r="M50" s="69"/>
    </row>
    <row r="51" spans="1:13" x14ac:dyDescent="0.3">
      <c r="A51" s="83" t="s">
        <v>202</v>
      </c>
      <c r="B51" s="83"/>
      <c r="C51" s="83"/>
      <c r="D51" s="83"/>
      <c r="E51" s="51"/>
      <c r="F51" s="51"/>
      <c r="G51" s="69"/>
      <c r="H51" s="3"/>
      <c r="I51" s="3"/>
      <c r="J51" s="3"/>
      <c r="K51" s="3"/>
      <c r="L51" s="3"/>
      <c r="M51" s="69"/>
    </row>
    <row r="52" spans="1:13" x14ac:dyDescent="0.3">
      <c r="A52" s="83"/>
      <c r="B52" s="85"/>
      <c r="C52" s="85"/>
      <c r="D52" s="85"/>
      <c r="E52" s="549"/>
      <c r="F52" s="549"/>
      <c r="G52" s="550"/>
      <c r="H52" s="550"/>
      <c r="I52" s="69"/>
      <c r="J52" s="69"/>
      <c r="K52" s="69"/>
      <c r="L52" s="69"/>
      <c r="M52" s="69"/>
    </row>
    <row r="53" spans="1:13" x14ac:dyDescent="0.3">
      <c r="A53" s="86" t="s">
        <v>206</v>
      </c>
      <c r="B53" s="83"/>
      <c r="C53" s="83"/>
      <c r="D53" s="83"/>
      <c r="E53" s="69"/>
      <c r="F53" s="69"/>
      <c r="G53" s="69"/>
      <c r="H53" s="69"/>
      <c r="I53" s="69"/>
      <c r="J53" s="69"/>
      <c r="K53" s="69"/>
      <c r="L53" s="69"/>
      <c r="M53" s="69"/>
    </row>
    <row r="54" spans="1:13" x14ac:dyDescent="0.3">
      <c r="A54" s="69"/>
      <c r="B54" s="69"/>
      <c r="C54" s="69"/>
      <c r="D54" s="69"/>
      <c r="E54" s="69"/>
      <c r="F54" s="69"/>
      <c r="G54" s="69"/>
      <c r="H54" s="81"/>
      <c r="I54" s="69"/>
      <c r="J54" s="69"/>
      <c r="K54" s="69"/>
      <c r="L54" s="69"/>
      <c r="M54" s="69"/>
    </row>
    <row r="55" spans="1:13" x14ac:dyDescent="0.3">
      <c r="A55" s="69"/>
      <c r="B55" s="69"/>
      <c r="C55" s="69"/>
      <c r="D55" s="69"/>
      <c r="E55" s="69"/>
      <c r="F55" s="69"/>
      <c r="G55" s="69"/>
      <c r="H55" s="81"/>
      <c r="I55" s="69"/>
      <c r="J55" s="69"/>
      <c r="K55" s="69"/>
      <c r="L55" s="69"/>
      <c r="M55" s="69"/>
    </row>
    <row r="56" spans="1:13" x14ac:dyDescent="0.3">
      <c r="H56" s="81"/>
    </row>
    <row r="57" spans="1:13" x14ac:dyDescent="0.3">
      <c r="H57" s="81"/>
    </row>
    <row r="58" spans="1:13" x14ac:dyDescent="0.3">
      <c r="H58" s="81"/>
    </row>
    <row r="59" spans="1:13" x14ac:dyDescent="0.3">
      <c r="H59" s="81"/>
    </row>
    <row r="60" spans="1:13" x14ac:dyDescent="0.3">
      <c r="H60" s="22"/>
    </row>
    <row r="61" spans="1:13" x14ac:dyDescent="0.3">
      <c r="H61" s="81"/>
    </row>
    <row r="62" spans="1:13" x14ac:dyDescent="0.3">
      <c r="H62" s="82"/>
    </row>
  </sheetData>
  <mergeCells count="43">
    <mergeCell ref="K6:M6"/>
    <mergeCell ref="K7:M7"/>
    <mergeCell ref="A10:F10"/>
    <mergeCell ref="H10:M10"/>
    <mergeCell ref="K5:M5"/>
    <mergeCell ref="K1:M1"/>
    <mergeCell ref="A2:C2"/>
    <mergeCell ref="K2:M2"/>
    <mergeCell ref="K3:M3"/>
    <mergeCell ref="K4:M4"/>
    <mergeCell ref="A20:K20"/>
    <mergeCell ref="A21:K21"/>
    <mergeCell ref="B22:J22"/>
    <mergeCell ref="C23:G23"/>
    <mergeCell ref="B24:H24"/>
    <mergeCell ref="J24:L24"/>
    <mergeCell ref="D14:F14"/>
    <mergeCell ref="K14:M14"/>
    <mergeCell ref="E16:F16"/>
    <mergeCell ref="L16:M16"/>
    <mergeCell ref="A19:K19"/>
    <mergeCell ref="A12:F12"/>
    <mergeCell ref="H12:M12"/>
    <mergeCell ref="E47:F47"/>
    <mergeCell ref="E49:F49"/>
    <mergeCell ref="K30:M30"/>
    <mergeCell ref="A32:A33"/>
    <mergeCell ref="B32:B33"/>
    <mergeCell ref="C32:C33"/>
    <mergeCell ref="D32:D33"/>
    <mergeCell ref="E32:F32"/>
    <mergeCell ref="G32:H32"/>
    <mergeCell ref="B26:H26"/>
    <mergeCell ref="A27:F27"/>
    <mergeCell ref="H30:J30"/>
    <mergeCell ref="A41:D41"/>
    <mergeCell ref="B25:H25"/>
    <mergeCell ref="E52:F52"/>
    <mergeCell ref="G52:H52"/>
    <mergeCell ref="H45:L46"/>
    <mergeCell ref="I48:L48"/>
    <mergeCell ref="I32:J32"/>
    <mergeCell ref="E45:F4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73"/>
  <sheetViews>
    <sheetView topLeftCell="A359" workbookViewId="0">
      <selection activeCell="CA170" sqref="CA170"/>
    </sheetView>
  </sheetViews>
  <sheetFormatPr defaultColWidth="9.109375" defaultRowHeight="14.4" x14ac:dyDescent="0.3"/>
  <cols>
    <col min="1" max="1" width="2.33203125" style="87" customWidth="1"/>
    <col min="2" max="2" width="2" style="87" customWidth="1"/>
    <col min="3" max="3" width="1.44140625" style="87" customWidth="1"/>
    <col min="4" max="4" width="2.109375" style="87" customWidth="1"/>
    <col min="5" max="5" width="2.44140625" style="87" customWidth="1"/>
    <col min="6" max="6" width="2.5546875" style="87" customWidth="1"/>
    <col min="7" max="7" width="2.33203125" style="87" customWidth="1"/>
    <col min="8" max="8" width="2.44140625" style="87" customWidth="1"/>
    <col min="9" max="9" width="2.33203125" style="87" customWidth="1"/>
    <col min="10" max="11" width="2.109375" style="87" customWidth="1"/>
    <col min="12" max="12" width="1.6640625" style="87" customWidth="1"/>
    <col min="13" max="13" width="1.5546875" style="87" customWidth="1"/>
    <col min="14" max="14" width="2" style="87" customWidth="1"/>
    <col min="15" max="16" width="1.44140625" style="87" customWidth="1"/>
    <col min="17" max="17" width="2" style="87" customWidth="1"/>
    <col min="18" max="18" width="1.6640625" style="87" customWidth="1"/>
    <col min="19" max="19" width="5.44140625" style="87" customWidth="1"/>
    <col min="20" max="20" width="2.5546875" style="87" customWidth="1"/>
    <col min="21" max="21" width="1.88671875" style="87" customWidth="1"/>
    <col min="22" max="22" width="2.5546875" style="87" customWidth="1"/>
    <col min="23" max="24" width="2.109375" style="87" customWidth="1"/>
    <col min="25" max="25" width="1.88671875" style="87" customWidth="1"/>
    <col min="26" max="26" width="1.5546875" style="87" customWidth="1"/>
    <col min="27" max="27" width="1.88671875" style="87" customWidth="1"/>
    <col min="28" max="28" width="2.109375" style="87" customWidth="1"/>
    <col min="29" max="29" width="2" style="87" customWidth="1"/>
    <col min="30" max="30" width="1.88671875" style="87" customWidth="1"/>
    <col min="31" max="31" width="5.5546875" style="87" customWidth="1"/>
    <col min="32" max="32" width="2" style="87" customWidth="1"/>
    <col min="33" max="34" width="2.33203125" style="87" customWidth="1"/>
    <col min="35" max="35" width="1.88671875" style="87" customWidth="1"/>
    <col min="36" max="36" width="1.5546875" style="87" customWidth="1"/>
    <col min="37" max="37" width="1.6640625" style="87" customWidth="1"/>
    <col min="38" max="38" width="2.6640625" style="87" customWidth="1"/>
    <col min="39" max="39" width="2" style="87" customWidth="1"/>
    <col min="40" max="40" width="2.109375" style="87" customWidth="1"/>
    <col min="41" max="41" width="1.88671875" style="87" customWidth="1"/>
    <col min="42" max="42" width="4.44140625" style="87" customWidth="1"/>
    <col min="43" max="43" width="1.88671875" style="87" customWidth="1"/>
    <col min="44" max="44" width="2.5546875" style="87" customWidth="1"/>
    <col min="45" max="45" width="1.33203125" style="87" customWidth="1"/>
    <col min="46" max="46" width="2.44140625" style="87" customWidth="1"/>
    <col min="47" max="47" width="2.109375" style="87" customWidth="1"/>
    <col min="48" max="48" width="2.33203125" style="87" customWidth="1"/>
    <col min="49" max="49" width="2.109375" style="87" customWidth="1"/>
    <col min="50" max="50" width="2" style="87" customWidth="1"/>
    <col min="51" max="51" width="3.109375" style="87" customWidth="1"/>
    <col min="52" max="52" width="0.21875" style="87" customWidth="1"/>
    <col min="53" max="53" width="0.33203125" style="87" hidden="1" customWidth="1"/>
    <col min="54" max="54" width="0.21875" style="87" hidden="1" customWidth="1"/>
    <col min="55" max="55" width="1.88671875" style="87" hidden="1" customWidth="1"/>
    <col min="56" max="56" width="2" style="87" customWidth="1"/>
    <col min="57" max="57" width="1.5546875" style="87" customWidth="1"/>
    <col min="58" max="58" width="2" style="87" customWidth="1"/>
    <col min="59" max="59" width="1.6640625" style="87" customWidth="1"/>
    <col min="60" max="60" width="1.44140625" style="87" customWidth="1"/>
    <col min="61" max="61" width="2" style="87" customWidth="1"/>
    <col min="62" max="62" width="1.33203125" style="87" customWidth="1"/>
    <col min="63" max="63" width="2.109375" style="87" customWidth="1"/>
    <col min="64" max="64" width="0.77734375" style="87" customWidth="1"/>
    <col min="65" max="65" width="0.77734375" style="87" hidden="1" customWidth="1"/>
    <col min="66" max="66" width="1.6640625" style="87" customWidth="1"/>
    <col min="67" max="67" width="2.109375" style="87" customWidth="1"/>
    <col min="68" max="68" width="2.44140625" style="87" customWidth="1"/>
    <col min="69" max="69" width="1.6640625" style="87" customWidth="1"/>
    <col min="70" max="70" width="2" style="87" customWidth="1"/>
    <col min="71" max="71" width="1.88671875" style="87" customWidth="1"/>
    <col min="72" max="73" width="2.109375" style="87" customWidth="1"/>
    <col min="74" max="74" width="2" style="87" customWidth="1"/>
    <col min="75" max="75" width="0.44140625" style="87" customWidth="1"/>
    <col min="76" max="76" width="1.5546875" style="87" customWidth="1"/>
    <col min="77" max="16384" width="9.109375" style="87"/>
  </cols>
  <sheetData>
    <row r="1" spans="1:77" ht="23.4" x14ac:dyDescent="0.4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</row>
    <row r="2" spans="1:77" ht="23.4" x14ac:dyDescent="0.4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114" t="s">
        <v>468</v>
      </c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108"/>
      <c r="AQ2" s="92"/>
      <c r="AR2" s="92"/>
      <c r="AS2" s="92"/>
      <c r="AT2" s="92"/>
      <c r="AU2" s="92"/>
      <c r="AV2" s="92"/>
      <c r="AW2" s="92"/>
      <c r="AX2" s="92"/>
      <c r="AY2" s="93"/>
      <c r="AZ2" s="93"/>
      <c r="BA2" s="93"/>
      <c r="BB2" s="93"/>
      <c r="BC2" s="93"/>
      <c r="BD2" s="93" t="s">
        <v>208</v>
      </c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</row>
    <row r="3" spans="1:77" ht="23.4" x14ac:dyDescent="0.4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  <c r="AZ3" s="93"/>
      <c r="BA3" s="93"/>
      <c r="BB3" s="93"/>
      <c r="BC3" s="93"/>
      <c r="BD3" s="93" t="s">
        <v>154</v>
      </c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</row>
    <row r="4" spans="1:77" ht="23.4" x14ac:dyDescent="0.4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93"/>
      <c r="BA4" s="93"/>
      <c r="BB4" s="93"/>
      <c r="BC4" s="93"/>
      <c r="BD4" s="93" t="s">
        <v>155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</row>
    <row r="5" spans="1:77" ht="23.4" x14ac:dyDescent="0.4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3"/>
      <c r="AZ5" s="93"/>
      <c r="BA5" s="93"/>
      <c r="BB5" s="93"/>
      <c r="BC5" s="93"/>
      <c r="BD5" s="93" t="s">
        <v>209</v>
      </c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</row>
    <row r="6" spans="1:77" ht="23.4" x14ac:dyDescent="0.4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3"/>
      <c r="AZ6" s="93"/>
      <c r="BA6" s="93"/>
      <c r="BB6" s="93"/>
      <c r="BC6" s="93"/>
      <c r="BD6" s="93" t="s">
        <v>210</v>
      </c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</row>
    <row r="7" spans="1:77" ht="23.4" x14ac:dyDescent="0.4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3"/>
      <c r="AZ7" s="93"/>
      <c r="BA7" s="93"/>
      <c r="BB7" s="93"/>
      <c r="BC7" s="93"/>
      <c r="BD7" s="93" t="s">
        <v>211</v>
      </c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</row>
    <row r="8" spans="1:77" ht="23.4" x14ac:dyDescent="0.4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3"/>
      <c r="AZ8" s="93"/>
      <c r="BA8" s="93"/>
      <c r="BB8" s="93"/>
      <c r="BC8" s="93"/>
      <c r="BD8" s="93" t="s">
        <v>212</v>
      </c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</row>
    <row r="9" spans="1:77" ht="23.4" x14ac:dyDescent="0.4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3"/>
      <c r="AZ9" s="93"/>
      <c r="BA9" s="93"/>
      <c r="BB9" s="93"/>
      <c r="BC9" s="93"/>
      <c r="BD9" s="93" t="s">
        <v>213</v>
      </c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</row>
    <row r="10" spans="1:77" ht="23.4" x14ac:dyDescent="0.4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</row>
    <row r="11" spans="1:77" ht="23.4" x14ac:dyDescent="0.45">
      <c r="A11" s="92"/>
      <c r="B11" s="92"/>
      <c r="C11" s="92"/>
      <c r="D11" s="92"/>
      <c r="E11" s="92"/>
      <c r="F11" s="92"/>
      <c r="G11" s="94" t="s">
        <v>214</v>
      </c>
      <c r="H11" s="92"/>
      <c r="I11" s="94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</row>
    <row r="12" spans="1:77" ht="23.4" x14ac:dyDescent="0.4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4" t="s">
        <v>215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</row>
    <row r="13" spans="1:77" ht="23.4" x14ac:dyDescent="0.4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</row>
    <row r="14" spans="1:77" ht="23.4" x14ac:dyDescent="0.45">
      <c r="A14" s="94" t="s">
        <v>216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216">
        <v>111</v>
      </c>
      <c r="P14" s="216"/>
      <c r="Q14" s="216"/>
      <c r="R14" s="216"/>
      <c r="S14" s="216"/>
      <c r="T14" s="216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</row>
    <row r="15" spans="1:77" ht="23.4" x14ac:dyDescent="0.4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</row>
    <row r="16" spans="1:77" ht="22.8" x14ac:dyDescent="0.4">
      <c r="A16" s="230" t="s">
        <v>342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29" t="s">
        <v>376</v>
      </c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</row>
    <row r="17" spans="1:75" ht="23.4" x14ac:dyDescent="0.45">
      <c r="A17" s="9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</row>
    <row r="18" spans="1:75" ht="23.4" x14ac:dyDescent="0.45">
      <c r="A18" s="9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</row>
    <row r="19" spans="1:75" ht="23.4" x14ac:dyDescent="0.45">
      <c r="A19" s="9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4" t="s">
        <v>218</v>
      </c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</row>
    <row r="20" spans="1:75" ht="23.4" x14ac:dyDescent="0.45">
      <c r="A20" s="9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4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</row>
    <row r="21" spans="1:75" ht="22.8" x14ac:dyDescent="0.3">
      <c r="A21" s="193" t="s">
        <v>219</v>
      </c>
      <c r="B21" s="193"/>
      <c r="C21" s="193"/>
      <c r="D21" s="193" t="s">
        <v>220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 t="s">
        <v>221</v>
      </c>
      <c r="S21" s="193"/>
      <c r="T21" s="193"/>
      <c r="U21" s="193"/>
      <c r="V21" s="193"/>
      <c r="W21" s="193"/>
      <c r="X21" s="193"/>
      <c r="Y21" s="193"/>
      <c r="Z21" s="193"/>
      <c r="AA21" s="193"/>
      <c r="AB21" s="217" t="s">
        <v>69</v>
      </c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9"/>
      <c r="BN21" s="220" t="s">
        <v>222</v>
      </c>
      <c r="BO21" s="221"/>
      <c r="BP21" s="221"/>
      <c r="BQ21" s="221"/>
      <c r="BR21" s="221"/>
      <c r="BS21" s="221"/>
      <c r="BT21" s="221"/>
      <c r="BU21" s="221"/>
      <c r="BV21" s="221"/>
      <c r="BW21" s="222"/>
    </row>
    <row r="22" spans="1:75" ht="22.8" x14ac:dyDescent="0.3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 t="s">
        <v>223</v>
      </c>
      <c r="AC22" s="193"/>
      <c r="AD22" s="193"/>
      <c r="AE22" s="193"/>
      <c r="AF22" s="193"/>
      <c r="AG22" s="193"/>
      <c r="AH22" s="193"/>
      <c r="AI22" s="193"/>
      <c r="AJ22" s="193"/>
      <c r="AK22" s="193" t="s">
        <v>35</v>
      </c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223"/>
      <c r="BO22" s="224"/>
      <c r="BP22" s="224"/>
      <c r="BQ22" s="224"/>
      <c r="BR22" s="224"/>
      <c r="BS22" s="224"/>
      <c r="BT22" s="224"/>
      <c r="BU22" s="224"/>
      <c r="BV22" s="224"/>
      <c r="BW22" s="225"/>
    </row>
    <row r="23" spans="1:75" ht="43.5" customHeight="1" x14ac:dyDescent="0.3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 t="s">
        <v>224</v>
      </c>
      <c r="AL23" s="193"/>
      <c r="AM23" s="193"/>
      <c r="AN23" s="193"/>
      <c r="AO23" s="193"/>
      <c r="AP23" s="193"/>
      <c r="AQ23" s="193"/>
      <c r="AR23" s="193"/>
      <c r="AS23" s="193"/>
      <c r="AT23" s="193" t="s">
        <v>74</v>
      </c>
      <c r="AU23" s="193"/>
      <c r="AV23" s="193"/>
      <c r="AW23" s="193"/>
      <c r="AX23" s="193"/>
      <c r="AY23" s="193"/>
      <c r="AZ23" s="193"/>
      <c r="BA23" s="193"/>
      <c r="BB23" s="193"/>
      <c r="BC23" s="193"/>
      <c r="BD23" s="193" t="s">
        <v>75</v>
      </c>
      <c r="BE23" s="193"/>
      <c r="BF23" s="193"/>
      <c r="BG23" s="193"/>
      <c r="BH23" s="193"/>
      <c r="BI23" s="193"/>
      <c r="BJ23" s="193"/>
      <c r="BK23" s="193"/>
      <c r="BL23" s="193"/>
      <c r="BM23" s="193"/>
      <c r="BN23" s="226"/>
      <c r="BO23" s="227"/>
      <c r="BP23" s="227"/>
      <c r="BQ23" s="227"/>
      <c r="BR23" s="227"/>
      <c r="BS23" s="227"/>
      <c r="BT23" s="227"/>
      <c r="BU23" s="227"/>
      <c r="BV23" s="227"/>
      <c r="BW23" s="228"/>
    </row>
    <row r="24" spans="1:75" ht="18" customHeight="1" x14ac:dyDescent="0.35">
      <c r="A24" s="210">
        <v>1</v>
      </c>
      <c r="B24" s="210"/>
      <c r="C24" s="210"/>
      <c r="D24" s="211">
        <v>2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>
        <v>3</v>
      </c>
      <c r="S24" s="211"/>
      <c r="T24" s="211"/>
      <c r="U24" s="211"/>
      <c r="V24" s="211"/>
      <c r="W24" s="211"/>
      <c r="X24" s="211"/>
      <c r="Y24" s="211"/>
      <c r="Z24" s="211"/>
      <c r="AA24" s="211"/>
      <c r="AB24" s="211">
        <v>4</v>
      </c>
      <c r="AC24" s="211"/>
      <c r="AD24" s="211"/>
      <c r="AE24" s="211"/>
      <c r="AF24" s="211"/>
      <c r="AG24" s="211"/>
      <c r="AH24" s="211"/>
      <c r="AI24" s="211"/>
      <c r="AJ24" s="211"/>
      <c r="AK24" s="211">
        <v>5</v>
      </c>
      <c r="AL24" s="211"/>
      <c r="AM24" s="211"/>
      <c r="AN24" s="211"/>
      <c r="AO24" s="211"/>
      <c r="AP24" s="211"/>
      <c r="AQ24" s="211"/>
      <c r="AR24" s="211"/>
      <c r="AS24" s="211"/>
      <c r="AT24" s="211">
        <v>6</v>
      </c>
      <c r="AU24" s="211"/>
      <c r="AV24" s="211"/>
      <c r="AW24" s="211"/>
      <c r="AX24" s="211"/>
      <c r="AY24" s="211"/>
      <c r="AZ24" s="211"/>
      <c r="BA24" s="211"/>
      <c r="BB24" s="211"/>
      <c r="BC24" s="211"/>
      <c r="BD24" s="211">
        <v>7</v>
      </c>
      <c r="BE24" s="211"/>
      <c r="BF24" s="211"/>
      <c r="BG24" s="211"/>
      <c r="BH24" s="211"/>
      <c r="BI24" s="211"/>
      <c r="BJ24" s="211"/>
      <c r="BK24" s="211"/>
      <c r="BL24" s="211"/>
      <c r="BM24" s="211"/>
      <c r="BN24" s="211">
        <v>8</v>
      </c>
      <c r="BO24" s="211"/>
      <c r="BP24" s="211"/>
      <c r="BQ24" s="211"/>
      <c r="BR24" s="211"/>
      <c r="BS24" s="211"/>
      <c r="BT24" s="211"/>
      <c r="BU24" s="211"/>
      <c r="BV24" s="211"/>
      <c r="BW24" s="211"/>
    </row>
    <row r="25" spans="1:75" ht="22.8" x14ac:dyDescent="0.4">
      <c r="A25" s="232">
        <v>1</v>
      </c>
      <c r="B25" s="232"/>
      <c r="C25" s="232"/>
      <c r="D25" s="234" t="s">
        <v>205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6"/>
      <c r="R25" s="215">
        <v>1</v>
      </c>
      <c r="S25" s="215"/>
      <c r="T25" s="215"/>
      <c r="U25" s="215"/>
      <c r="V25" s="215"/>
      <c r="W25" s="215"/>
      <c r="X25" s="215"/>
      <c r="Y25" s="215"/>
      <c r="Z25" s="215"/>
      <c r="AA25" s="215"/>
      <c r="AB25" s="213">
        <v>53795.53</v>
      </c>
      <c r="AC25" s="213"/>
      <c r="AD25" s="213"/>
      <c r="AE25" s="213"/>
      <c r="AF25" s="213"/>
      <c r="AG25" s="213"/>
      <c r="AH25" s="213"/>
      <c r="AI25" s="213"/>
      <c r="AJ25" s="213"/>
      <c r="AK25" s="212">
        <v>28341</v>
      </c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>
        <v>25454.53</v>
      </c>
      <c r="BE25" s="212"/>
      <c r="BF25" s="212"/>
      <c r="BG25" s="212"/>
      <c r="BH25" s="212"/>
      <c r="BI25" s="212"/>
      <c r="BJ25" s="212"/>
      <c r="BK25" s="212"/>
      <c r="BL25" s="212"/>
      <c r="BM25" s="212"/>
      <c r="BN25" s="231">
        <v>645546.36</v>
      </c>
      <c r="BO25" s="231"/>
      <c r="BP25" s="231"/>
      <c r="BQ25" s="231"/>
      <c r="BR25" s="231"/>
      <c r="BS25" s="231"/>
      <c r="BT25" s="231"/>
      <c r="BU25" s="231"/>
      <c r="BV25" s="231"/>
      <c r="BW25" s="231"/>
    </row>
    <row r="26" spans="1:75" ht="22.8" x14ac:dyDescent="0.4">
      <c r="A26" s="232">
        <v>2</v>
      </c>
      <c r="B26" s="232"/>
      <c r="C26" s="232"/>
      <c r="D26" s="233" t="s">
        <v>225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15">
        <v>4</v>
      </c>
      <c r="S26" s="215"/>
      <c r="T26" s="215"/>
      <c r="U26" s="215"/>
      <c r="V26" s="215"/>
      <c r="W26" s="215"/>
      <c r="X26" s="215"/>
      <c r="Y26" s="215"/>
      <c r="Z26" s="215"/>
      <c r="AA26" s="215"/>
      <c r="AB26" s="213">
        <v>58650.73</v>
      </c>
      <c r="AC26" s="213"/>
      <c r="AD26" s="213"/>
      <c r="AE26" s="213"/>
      <c r="AF26" s="213"/>
      <c r="AG26" s="213"/>
      <c r="AH26" s="213"/>
      <c r="AI26" s="213"/>
      <c r="AJ26" s="213"/>
      <c r="AK26" s="212">
        <v>24797.5</v>
      </c>
      <c r="AL26" s="212"/>
      <c r="AM26" s="212"/>
      <c r="AN26" s="212"/>
      <c r="AO26" s="212"/>
      <c r="AP26" s="212"/>
      <c r="AQ26" s="212"/>
      <c r="AR26" s="212"/>
      <c r="AS26" s="212"/>
      <c r="AT26" s="212">
        <v>1486.46</v>
      </c>
      <c r="AU26" s="212"/>
      <c r="AV26" s="212"/>
      <c r="AW26" s="212"/>
      <c r="AX26" s="212"/>
      <c r="AY26" s="212"/>
      <c r="AZ26" s="212"/>
      <c r="BA26" s="212"/>
      <c r="BB26" s="212"/>
      <c r="BC26" s="212"/>
      <c r="BD26" s="212">
        <v>32366.77</v>
      </c>
      <c r="BE26" s="212"/>
      <c r="BF26" s="212"/>
      <c r="BG26" s="212"/>
      <c r="BH26" s="212"/>
      <c r="BI26" s="212"/>
      <c r="BJ26" s="212"/>
      <c r="BK26" s="212"/>
      <c r="BL26" s="212"/>
      <c r="BM26" s="212"/>
      <c r="BN26" s="231">
        <v>2815235.04</v>
      </c>
      <c r="BO26" s="231"/>
      <c r="BP26" s="231"/>
      <c r="BQ26" s="231"/>
      <c r="BR26" s="231"/>
      <c r="BS26" s="231"/>
      <c r="BT26" s="231"/>
      <c r="BU26" s="231"/>
      <c r="BV26" s="231"/>
      <c r="BW26" s="231"/>
    </row>
    <row r="27" spans="1:75" ht="22.8" x14ac:dyDescent="0.4">
      <c r="A27" s="232">
        <v>3</v>
      </c>
      <c r="B27" s="232"/>
      <c r="C27" s="232"/>
      <c r="D27" s="233" t="s">
        <v>226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15">
        <v>1</v>
      </c>
      <c r="S27" s="215"/>
      <c r="T27" s="215"/>
      <c r="U27" s="215"/>
      <c r="V27" s="215"/>
      <c r="W27" s="215"/>
      <c r="X27" s="215"/>
      <c r="Y27" s="215"/>
      <c r="Z27" s="215"/>
      <c r="AA27" s="215"/>
      <c r="AB27" s="213">
        <v>47827.61</v>
      </c>
      <c r="AC27" s="213"/>
      <c r="AD27" s="213"/>
      <c r="AE27" s="213"/>
      <c r="AF27" s="213"/>
      <c r="AG27" s="213"/>
      <c r="AH27" s="213"/>
      <c r="AI27" s="213"/>
      <c r="AJ27" s="213"/>
      <c r="AK27" s="212">
        <v>25506.6</v>
      </c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>
        <v>22321.61</v>
      </c>
      <c r="BE27" s="212"/>
      <c r="BF27" s="212"/>
      <c r="BG27" s="212"/>
      <c r="BH27" s="212"/>
      <c r="BI27" s="212"/>
      <c r="BJ27" s="212"/>
      <c r="BK27" s="212"/>
      <c r="BL27" s="212"/>
      <c r="BM27" s="212"/>
      <c r="BN27" s="231">
        <v>573931.31999999995</v>
      </c>
      <c r="BO27" s="231"/>
      <c r="BP27" s="231"/>
      <c r="BQ27" s="231"/>
      <c r="BR27" s="231"/>
      <c r="BS27" s="231"/>
      <c r="BT27" s="231"/>
      <c r="BU27" s="231"/>
      <c r="BV27" s="231"/>
      <c r="BW27" s="231"/>
    </row>
    <row r="28" spans="1:75" ht="91.2" customHeight="1" x14ac:dyDescent="0.4">
      <c r="A28" s="232">
        <v>4</v>
      </c>
      <c r="B28" s="232"/>
      <c r="C28" s="232"/>
      <c r="D28" s="233" t="s">
        <v>227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15">
        <v>7.5</v>
      </c>
      <c r="S28" s="215"/>
      <c r="T28" s="215"/>
      <c r="U28" s="215"/>
      <c r="V28" s="215"/>
      <c r="W28" s="215"/>
      <c r="X28" s="215"/>
      <c r="Y28" s="215"/>
      <c r="Z28" s="215"/>
      <c r="AA28" s="215"/>
      <c r="AB28" s="213">
        <v>28558.83</v>
      </c>
      <c r="AC28" s="213"/>
      <c r="AD28" s="213"/>
      <c r="AE28" s="213"/>
      <c r="AF28" s="213"/>
      <c r="AG28" s="213"/>
      <c r="AH28" s="213"/>
      <c r="AI28" s="213"/>
      <c r="AJ28" s="213"/>
      <c r="AK28" s="213">
        <v>3768.86</v>
      </c>
      <c r="AL28" s="213"/>
      <c r="AM28" s="213"/>
      <c r="AN28" s="213"/>
      <c r="AO28" s="213"/>
      <c r="AP28" s="213"/>
      <c r="AQ28" s="213"/>
      <c r="AR28" s="213"/>
      <c r="AS28" s="213"/>
      <c r="AT28" s="213">
        <v>15.92</v>
      </c>
      <c r="AU28" s="213"/>
      <c r="AV28" s="213"/>
      <c r="AW28" s="213"/>
      <c r="AX28" s="213"/>
      <c r="AY28" s="213"/>
      <c r="AZ28" s="213"/>
      <c r="BA28" s="213"/>
      <c r="BB28" s="213"/>
      <c r="BC28" s="213"/>
      <c r="BD28" s="213">
        <v>24774.05</v>
      </c>
      <c r="BE28" s="213"/>
      <c r="BF28" s="213"/>
      <c r="BG28" s="213"/>
      <c r="BH28" s="213"/>
      <c r="BI28" s="213"/>
      <c r="BJ28" s="213"/>
      <c r="BK28" s="213"/>
      <c r="BL28" s="213"/>
      <c r="BM28" s="213"/>
      <c r="BN28" s="247">
        <v>2570294.86</v>
      </c>
      <c r="BO28" s="248"/>
      <c r="BP28" s="248"/>
      <c r="BQ28" s="248"/>
      <c r="BR28" s="248"/>
      <c r="BS28" s="248"/>
      <c r="BT28" s="248"/>
      <c r="BU28" s="248"/>
      <c r="BV28" s="248"/>
      <c r="BW28" s="249"/>
    </row>
    <row r="29" spans="1:75" ht="114" customHeight="1" x14ac:dyDescent="0.4">
      <c r="A29" s="232">
        <v>5</v>
      </c>
      <c r="B29" s="232"/>
      <c r="C29" s="232"/>
      <c r="D29" s="233" t="s">
        <v>364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7" t="s">
        <v>366</v>
      </c>
      <c r="S29" s="238"/>
      <c r="T29" s="238"/>
      <c r="U29" s="238"/>
      <c r="V29" s="238"/>
      <c r="W29" s="238"/>
      <c r="X29" s="238"/>
      <c r="Y29" s="238"/>
      <c r="Z29" s="238"/>
      <c r="AA29" s="239"/>
      <c r="AB29" s="237" t="s">
        <v>370</v>
      </c>
      <c r="AC29" s="238"/>
      <c r="AD29" s="238"/>
      <c r="AE29" s="238"/>
      <c r="AF29" s="238"/>
      <c r="AG29" s="238"/>
      <c r="AH29" s="238"/>
      <c r="AI29" s="238"/>
      <c r="AJ29" s="239"/>
      <c r="AK29" s="250" t="s">
        <v>375</v>
      </c>
      <c r="AL29" s="251"/>
      <c r="AM29" s="251"/>
      <c r="AN29" s="251"/>
      <c r="AO29" s="251"/>
      <c r="AP29" s="251"/>
      <c r="AQ29" s="251"/>
      <c r="AR29" s="251"/>
      <c r="AS29" s="252"/>
      <c r="AT29" s="253" t="s">
        <v>367</v>
      </c>
      <c r="AU29" s="253"/>
      <c r="AV29" s="253"/>
      <c r="AW29" s="253"/>
      <c r="AX29" s="253"/>
      <c r="AY29" s="253"/>
      <c r="AZ29" s="253"/>
      <c r="BA29" s="253"/>
      <c r="BB29" s="253"/>
      <c r="BC29" s="253"/>
      <c r="BD29" s="237" t="s">
        <v>396</v>
      </c>
      <c r="BE29" s="238"/>
      <c r="BF29" s="238"/>
      <c r="BG29" s="238"/>
      <c r="BH29" s="238"/>
      <c r="BI29" s="238"/>
      <c r="BJ29" s="238"/>
      <c r="BK29" s="238"/>
      <c r="BL29" s="238"/>
      <c r="BM29" s="239"/>
      <c r="BN29" s="240" t="s">
        <v>369</v>
      </c>
      <c r="BO29" s="241"/>
      <c r="BP29" s="241"/>
      <c r="BQ29" s="241"/>
      <c r="BR29" s="241"/>
      <c r="BS29" s="241"/>
      <c r="BT29" s="241"/>
      <c r="BU29" s="241"/>
      <c r="BV29" s="241"/>
      <c r="BW29" s="242"/>
    </row>
    <row r="30" spans="1:75" ht="96" customHeight="1" x14ac:dyDescent="0.4">
      <c r="A30" s="232">
        <v>6</v>
      </c>
      <c r="B30" s="232"/>
      <c r="C30" s="232"/>
      <c r="D30" s="233" t="s">
        <v>229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44" t="s">
        <v>368</v>
      </c>
      <c r="S30" s="245"/>
      <c r="T30" s="245"/>
      <c r="U30" s="245"/>
      <c r="V30" s="245"/>
      <c r="W30" s="245"/>
      <c r="X30" s="245"/>
      <c r="Y30" s="245"/>
      <c r="Z30" s="245"/>
      <c r="AA30" s="246"/>
      <c r="AB30" s="237" t="s">
        <v>372</v>
      </c>
      <c r="AC30" s="238"/>
      <c r="AD30" s="238"/>
      <c r="AE30" s="238"/>
      <c r="AF30" s="238"/>
      <c r="AG30" s="238"/>
      <c r="AH30" s="238"/>
      <c r="AI30" s="238"/>
      <c r="AJ30" s="239"/>
      <c r="AK30" s="237" t="s">
        <v>373</v>
      </c>
      <c r="AL30" s="238"/>
      <c r="AM30" s="238"/>
      <c r="AN30" s="238"/>
      <c r="AO30" s="238"/>
      <c r="AP30" s="238"/>
      <c r="AQ30" s="238"/>
      <c r="AR30" s="238"/>
      <c r="AS30" s="239"/>
      <c r="AT30" s="237" t="s">
        <v>374</v>
      </c>
      <c r="AU30" s="238"/>
      <c r="AV30" s="238"/>
      <c r="AW30" s="238"/>
      <c r="AX30" s="238"/>
      <c r="AY30" s="238"/>
      <c r="AZ30" s="238"/>
      <c r="BA30" s="238"/>
      <c r="BB30" s="238"/>
      <c r="BC30" s="239"/>
      <c r="BD30" s="237" t="s">
        <v>371</v>
      </c>
      <c r="BE30" s="238"/>
      <c r="BF30" s="238"/>
      <c r="BG30" s="238"/>
      <c r="BH30" s="238"/>
      <c r="BI30" s="238"/>
      <c r="BJ30" s="238"/>
      <c r="BK30" s="238"/>
      <c r="BL30" s="238"/>
      <c r="BM30" s="239"/>
      <c r="BN30" s="240" t="s">
        <v>397</v>
      </c>
      <c r="BO30" s="241"/>
      <c r="BP30" s="241"/>
      <c r="BQ30" s="241"/>
      <c r="BR30" s="241"/>
      <c r="BS30" s="241"/>
      <c r="BT30" s="241"/>
      <c r="BU30" s="241"/>
      <c r="BV30" s="241"/>
      <c r="BW30" s="242"/>
    </row>
    <row r="31" spans="1:75" ht="39.6" customHeight="1" x14ac:dyDescent="0.4">
      <c r="A31" s="232">
        <v>7</v>
      </c>
      <c r="B31" s="232"/>
      <c r="C31" s="232"/>
      <c r="D31" s="233" t="s">
        <v>71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15" t="s">
        <v>39</v>
      </c>
      <c r="S31" s="215"/>
      <c r="T31" s="215"/>
      <c r="U31" s="215"/>
      <c r="V31" s="215"/>
      <c r="W31" s="215"/>
      <c r="X31" s="215"/>
      <c r="Y31" s="215"/>
      <c r="Z31" s="215"/>
      <c r="AA31" s="215"/>
      <c r="AB31" s="215" t="s">
        <v>39</v>
      </c>
      <c r="AC31" s="215"/>
      <c r="AD31" s="215"/>
      <c r="AE31" s="215"/>
      <c r="AF31" s="215"/>
      <c r="AG31" s="215"/>
      <c r="AH31" s="215"/>
      <c r="AI31" s="215"/>
      <c r="AJ31" s="215"/>
      <c r="AK31" s="215" t="s">
        <v>39</v>
      </c>
      <c r="AL31" s="215"/>
      <c r="AM31" s="215"/>
      <c r="AN31" s="215"/>
      <c r="AO31" s="215"/>
      <c r="AP31" s="215"/>
      <c r="AQ31" s="215"/>
      <c r="AR31" s="215"/>
      <c r="AS31" s="215"/>
      <c r="AT31" s="215" t="s">
        <v>39</v>
      </c>
      <c r="AU31" s="215"/>
      <c r="AV31" s="215"/>
      <c r="AW31" s="215"/>
      <c r="AX31" s="215"/>
      <c r="AY31" s="215"/>
      <c r="AZ31" s="215"/>
      <c r="BA31" s="215"/>
      <c r="BB31" s="215"/>
      <c r="BC31" s="215"/>
      <c r="BD31" s="213" t="s">
        <v>39</v>
      </c>
      <c r="BE31" s="213"/>
      <c r="BF31" s="213"/>
      <c r="BG31" s="213"/>
      <c r="BH31" s="213"/>
      <c r="BI31" s="213"/>
      <c r="BJ31" s="213"/>
      <c r="BK31" s="213"/>
      <c r="BL31" s="213"/>
      <c r="BM31" s="213"/>
      <c r="BN31" s="243">
        <v>4294617.3899999997</v>
      </c>
      <c r="BO31" s="243"/>
      <c r="BP31" s="243"/>
      <c r="BQ31" s="243"/>
      <c r="BR31" s="243"/>
      <c r="BS31" s="243"/>
      <c r="BT31" s="243"/>
      <c r="BU31" s="243"/>
      <c r="BV31" s="243"/>
      <c r="BW31" s="243"/>
    </row>
    <row r="32" spans="1:75" ht="45.6" customHeight="1" x14ac:dyDescent="0.4">
      <c r="A32" s="232">
        <v>8</v>
      </c>
      <c r="B32" s="232"/>
      <c r="C32" s="232"/>
      <c r="D32" s="233" t="s">
        <v>230</v>
      </c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15" t="s">
        <v>39</v>
      </c>
      <c r="S32" s="215"/>
      <c r="T32" s="215"/>
      <c r="U32" s="215"/>
      <c r="V32" s="215"/>
      <c r="W32" s="215"/>
      <c r="X32" s="215"/>
      <c r="Y32" s="215"/>
      <c r="Z32" s="215"/>
      <c r="AA32" s="215"/>
      <c r="AB32" s="215">
        <v>0</v>
      </c>
      <c r="AC32" s="215"/>
      <c r="AD32" s="215"/>
      <c r="AE32" s="215"/>
      <c r="AF32" s="215"/>
      <c r="AG32" s="215"/>
      <c r="AH32" s="215"/>
      <c r="AI32" s="215"/>
      <c r="AJ32" s="215"/>
      <c r="AK32" s="215">
        <v>0</v>
      </c>
      <c r="AL32" s="215"/>
      <c r="AM32" s="215"/>
      <c r="AN32" s="215"/>
      <c r="AO32" s="215"/>
      <c r="AP32" s="215"/>
      <c r="AQ32" s="215"/>
      <c r="AR32" s="215"/>
      <c r="AS32" s="215"/>
      <c r="AT32" s="215">
        <v>0</v>
      </c>
      <c r="AU32" s="215"/>
      <c r="AV32" s="215"/>
      <c r="AW32" s="215"/>
      <c r="AX32" s="215"/>
      <c r="AY32" s="215"/>
      <c r="AZ32" s="215"/>
      <c r="BA32" s="215"/>
      <c r="BB32" s="215"/>
      <c r="BC32" s="215"/>
      <c r="BD32" s="215">
        <v>0</v>
      </c>
      <c r="BE32" s="215"/>
      <c r="BF32" s="215"/>
      <c r="BG32" s="215"/>
      <c r="BH32" s="215"/>
      <c r="BI32" s="215"/>
      <c r="BJ32" s="215"/>
      <c r="BK32" s="215"/>
      <c r="BL32" s="215"/>
      <c r="BM32" s="215"/>
      <c r="BN32" s="215">
        <v>0</v>
      </c>
      <c r="BO32" s="215"/>
      <c r="BP32" s="215"/>
      <c r="BQ32" s="215"/>
      <c r="BR32" s="215"/>
      <c r="BS32" s="215"/>
      <c r="BT32" s="215"/>
      <c r="BU32" s="215"/>
      <c r="BV32" s="215"/>
      <c r="BW32" s="215"/>
    </row>
    <row r="33" spans="1:76" ht="22.8" x14ac:dyDescent="0.4">
      <c r="A33" s="193"/>
      <c r="B33" s="193"/>
      <c r="C33" s="193"/>
      <c r="D33" s="254" t="s">
        <v>231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6"/>
      <c r="R33" s="215">
        <v>144.72</v>
      </c>
      <c r="S33" s="215"/>
      <c r="T33" s="215"/>
      <c r="U33" s="215"/>
      <c r="V33" s="215"/>
      <c r="W33" s="215"/>
      <c r="X33" s="215"/>
      <c r="Y33" s="215"/>
      <c r="Z33" s="215"/>
      <c r="AA33" s="215"/>
      <c r="AB33" s="192" t="s">
        <v>39</v>
      </c>
      <c r="AC33" s="192"/>
      <c r="AD33" s="192"/>
      <c r="AE33" s="192"/>
      <c r="AF33" s="192"/>
      <c r="AG33" s="192"/>
      <c r="AH33" s="192"/>
      <c r="AI33" s="192"/>
      <c r="AJ33" s="192"/>
      <c r="AK33" s="192" t="s">
        <v>39</v>
      </c>
      <c r="AL33" s="192"/>
      <c r="AM33" s="192"/>
      <c r="AN33" s="192"/>
      <c r="AO33" s="192"/>
      <c r="AP33" s="192"/>
      <c r="AQ33" s="192"/>
      <c r="AR33" s="192"/>
      <c r="AS33" s="192"/>
      <c r="AT33" s="192" t="s">
        <v>39</v>
      </c>
      <c r="AU33" s="192"/>
      <c r="AV33" s="192"/>
      <c r="AW33" s="192"/>
      <c r="AX33" s="192"/>
      <c r="AY33" s="192"/>
      <c r="AZ33" s="192"/>
      <c r="BA33" s="192"/>
      <c r="BB33" s="192"/>
      <c r="BC33" s="192"/>
      <c r="BD33" s="192" t="s">
        <v>39</v>
      </c>
      <c r="BE33" s="192"/>
      <c r="BF33" s="192"/>
      <c r="BG33" s="192"/>
      <c r="BH33" s="192"/>
      <c r="BI33" s="192"/>
      <c r="BJ33" s="192"/>
      <c r="BK33" s="192"/>
      <c r="BL33" s="192"/>
      <c r="BM33" s="192"/>
      <c r="BN33" s="243">
        <v>32925400</v>
      </c>
      <c r="BO33" s="257"/>
      <c r="BP33" s="257"/>
      <c r="BQ33" s="257"/>
      <c r="BR33" s="257"/>
      <c r="BS33" s="257"/>
      <c r="BT33" s="257"/>
      <c r="BU33" s="257"/>
      <c r="BV33" s="257"/>
      <c r="BW33" s="257"/>
    </row>
    <row r="34" spans="1:76" ht="23.4" x14ac:dyDescent="0.4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8"/>
    </row>
    <row r="35" spans="1:76" ht="23.4" x14ac:dyDescent="0.45">
      <c r="A35" s="89"/>
      <c r="B35" s="214" t="s">
        <v>232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8"/>
    </row>
    <row r="36" spans="1:76" ht="23.4" x14ac:dyDescent="0.4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8"/>
    </row>
    <row r="37" spans="1:76" ht="23.4" x14ac:dyDescent="0.45">
      <c r="A37" s="193" t="s">
        <v>219</v>
      </c>
      <c r="B37" s="193"/>
      <c r="C37" s="193"/>
      <c r="D37" s="193" t="s">
        <v>79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 t="s">
        <v>80</v>
      </c>
      <c r="T37" s="193"/>
      <c r="U37" s="193"/>
      <c r="V37" s="193"/>
      <c r="W37" s="193"/>
      <c r="X37" s="193"/>
      <c r="Y37" s="193"/>
      <c r="Z37" s="193"/>
      <c r="AA37" s="193" t="s">
        <v>81</v>
      </c>
      <c r="AB37" s="193"/>
      <c r="AC37" s="193"/>
      <c r="AD37" s="193"/>
      <c r="AE37" s="193"/>
      <c r="AF37" s="193"/>
      <c r="AG37" s="193"/>
      <c r="AH37" s="193"/>
      <c r="AI37" s="193" t="s">
        <v>82</v>
      </c>
      <c r="AJ37" s="193"/>
      <c r="AK37" s="193"/>
      <c r="AL37" s="193"/>
      <c r="AM37" s="193"/>
      <c r="AN37" s="193"/>
      <c r="AO37" s="193"/>
      <c r="AP37" s="193"/>
      <c r="AQ37" s="193" t="s">
        <v>233</v>
      </c>
      <c r="AR37" s="193"/>
      <c r="AS37" s="193"/>
      <c r="AT37" s="193"/>
      <c r="AU37" s="193"/>
      <c r="AV37" s="193"/>
      <c r="AW37" s="193"/>
      <c r="AX37" s="193"/>
      <c r="AY37" s="193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8"/>
    </row>
    <row r="38" spans="1:76" ht="23.4" x14ac:dyDescent="0.45">
      <c r="A38" s="193">
        <v>1</v>
      </c>
      <c r="B38" s="193"/>
      <c r="C38" s="193"/>
      <c r="D38" s="193">
        <v>2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>
        <v>3</v>
      </c>
      <c r="T38" s="193"/>
      <c r="U38" s="193"/>
      <c r="V38" s="193"/>
      <c r="W38" s="193"/>
      <c r="X38" s="193"/>
      <c r="Y38" s="193"/>
      <c r="Z38" s="193"/>
      <c r="AA38" s="193">
        <v>4</v>
      </c>
      <c r="AB38" s="193"/>
      <c r="AC38" s="193"/>
      <c r="AD38" s="193"/>
      <c r="AE38" s="193"/>
      <c r="AF38" s="193"/>
      <c r="AG38" s="193"/>
      <c r="AH38" s="193"/>
      <c r="AI38" s="193">
        <v>5</v>
      </c>
      <c r="AJ38" s="193"/>
      <c r="AK38" s="193"/>
      <c r="AL38" s="193"/>
      <c r="AM38" s="193"/>
      <c r="AN38" s="193"/>
      <c r="AO38" s="193"/>
      <c r="AP38" s="193"/>
      <c r="AQ38" s="193">
        <v>6</v>
      </c>
      <c r="AR38" s="193"/>
      <c r="AS38" s="193"/>
      <c r="AT38" s="193"/>
      <c r="AU38" s="193"/>
      <c r="AV38" s="193"/>
      <c r="AW38" s="193"/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8"/>
    </row>
    <row r="39" spans="1:76" ht="23.4" x14ac:dyDescent="0.45">
      <c r="A39" s="232">
        <v>1</v>
      </c>
      <c r="B39" s="232"/>
      <c r="C39" s="232"/>
      <c r="D39" s="261" t="s">
        <v>234</v>
      </c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3"/>
      <c r="S39" s="232" t="s">
        <v>39</v>
      </c>
      <c r="T39" s="232"/>
      <c r="U39" s="232"/>
      <c r="V39" s="232"/>
      <c r="W39" s="232"/>
      <c r="X39" s="232"/>
      <c r="Y39" s="232"/>
      <c r="Z39" s="232"/>
      <c r="AA39" s="232" t="s">
        <v>39</v>
      </c>
      <c r="AB39" s="232"/>
      <c r="AC39" s="232"/>
      <c r="AD39" s="232"/>
      <c r="AE39" s="232"/>
      <c r="AF39" s="232"/>
      <c r="AG39" s="232"/>
      <c r="AH39" s="232"/>
      <c r="AI39" s="232" t="s">
        <v>39</v>
      </c>
      <c r="AJ39" s="232"/>
      <c r="AK39" s="232"/>
      <c r="AL39" s="232"/>
      <c r="AM39" s="232"/>
      <c r="AN39" s="232"/>
      <c r="AO39" s="232"/>
      <c r="AP39" s="232"/>
      <c r="AQ39" s="264">
        <f>AQ40+AQ41+AQ42+AQ43</f>
        <v>500500</v>
      </c>
      <c r="AR39" s="264"/>
      <c r="AS39" s="264"/>
      <c r="AT39" s="264"/>
      <c r="AU39" s="264"/>
      <c r="AV39" s="264"/>
      <c r="AW39" s="264"/>
      <c r="AX39" s="264"/>
      <c r="AY39" s="264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8"/>
    </row>
    <row r="40" spans="1:76" ht="23.4" x14ac:dyDescent="0.45">
      <c r="A40" s="232" t="s">
        <v>91</v>
      </c>
      <c r="B40" s="232"/>
      <c r="C40" s="232"/>
      <c r="D40" s="258" t="s">
        <v>235</v>
      </c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232">
        <v>100</v>
      </c>
      <c r="T40" s="232"/>
      <c r="U40" s="232"/>
      <c r="V40" s="232"/>
      <c r="W40" s="232"/>
      <c r="X40" s="232"/>
      <c r="Y40" s="232"/>
      <c r="Z40" s="232"/>
      <c r="AA40" s="232">
        <v>55</v>
      </c>
      <c r="AB40" s="232"/>
      <c r="AC40" s="232"/>
      <c r="AD40" s="232"/>
      <c r="AE40" s="232"/>
      <c r="AF40" s="232"/>
      <c r="AG40" s="232"/>
      <c r="AH40" s="232"/>
      <c r="AI40" s="232">
        <v>9</v>
      </c>
      <c r="AJ40" s="232"/>
      <c r="AK40" s="232"/>
      <c r="AL40" s="232"/>
      <c r="AM40" s="232"/>
      <c r="AN40" s="232"/>
      <c r="AO40" s="232"/>
      <c r="AP40" s="232"/>
      <c r="AQ40" s="182">
        <f>S40*AA40*AI40</f>
        <v>49500</v>
      </c>
      <c r="AR40" s="182"/>
      <c r="AS40" s="182"/>
      <c r="AT40" s="182"/>
      <c r="AU40" s="182"/>
      <c r="AV40" s="182"/>
      <c r="AW40" s="182"/>
      <c r="AX40" s="182"/>
      <c r="AY40" s="182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8"/>
    </row>
    <row r="41" spans="1:76" ht="23.4" x14ac:dyDescent="0.45">
      <c r="A41" s="232" t="s">
        <v>93</v>
      </c>
      <c r="B41" s="232"/>
      <c r="C41" s="232"/>
      <c r="D41" s="258" t="s">
        <v>236</v>
      </c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232">
        <v>2340</v>
      </c>
      <c r="T41" s="232"/>
      <c r="U41" s="232"/>
      <c r="V41" s="232"/>
      <c r="W41" s="232"/>
      <c r="X41" s="232"/>
      <c r="Y41" s="232"/>
      <c r="Z41" s="232"/>
      <c r="AA41" s="232">
        <v>55</v>
      </c>
      <c r="AB41" s="232"/>
      <c r="AC41" s="232"/>
      <c r="AD41" s="232"/>
      <c r="AE41" s="232"/>
      <c r="AF41" s="232"/>
      <c r="AG41" s="232"/>
      <c r="AH41" s="232"/>
      <c r="AI41" s="232">
        <v>2</v>
      </c>
      <c r="AJ41" s="232"/>
      <c r="AK41" s="232"/>
      <c r="AL41" s="232"/>
      <c r="AM41" s="232"/>
      <c r="AN41" s="232"/>
      <c r="AO41" s="232"/>
      <c r="AP41" s="232"/>
      <c r="AQ41" s="182">
        <f>S41*AA41*AI41</f>
        <v>257400</v>
      </c>
      <c r="AR41" s="182"/>
      <c r="AS41" s="182"/>
      <c r="AT41" s="182"/>
      <c r="AU41" s="182"/>
      <c r="AV41" s="182"/>
      <c r="AW41" s="182"/>
      <c r="AX41" s="182"/>
      <c r="AY41" s="182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8"/>
    </row>
    <row r="42" spans="1:76" ht="23.4" x14ac:dyDescent="0.45">
      <c r="A42" s="232" t="s">
        <v>95</v>
      </c>
      <c r="B42" s="232"/>
      <c r="C42" s="232"/>
      <c r="D42" s="258" t="s">
        <v>237</v>
      </c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  <c r="S42" s="232">
        <v>550</v>
      </c>
      <c r="T42" s="232"/>
      <c r="U42" s="232"/>
      <c r="V42" s="232"/>
      <c r="W42" s="232"/>
      <c r="X42" s="232"/>
      <c r="Y42" s="232"/>
      <c r="Z42" s="232"/>
      <c r="AA42" s="232">
        <v>55</v>
      </c>
      <c r="AB42" s="232"/>
      <c r="AC42" s="232"/>
      <c r="AD42" s="232"/>
      <c r="AE42" s="232"/>
      <c r="AF42" s="232"/>
      <c r="AG42" s="232"/>
      <c r="AH42" s="232"/>
      <c r="AI42" s="232">
        <v>6.4</v>
      </c>
      <c r="AJ42" s="232"/>
      <c r="AK42" s="232"/>
      <c r="AL42" s="232"/>
      <c r="AM42" s="232"/>
      <c r="AN42" s="232"/>
      <c r="AO42" s="232"/>
      <c r="AP42" s="232"/>
      <c r="AQ42" s="182">
        <f>S42*AA42*AI42</f>
        <v>193600</v>
      </c>
      <c r="AR42" s="182"/>
      <c r="AS42" s="182"/>
      <c r="AT42" s="182"/>
      <c r="AU42" s="182"/>
      <c r="AV42" s="182"/>
      <c r="AW42" s="182"/>
      <c r="AX42" s="182"/>
      <c r="AY42" s="182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8"/>
    </row>
    <row r="43" spans="1:76" ht="23.4" x14ac:dyDescent="0.4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182">
        <f>S43*AA43*AI43</f>
        <v>0</v>
      </c>
      <c r="AR43" s="182"/>
      <c r="AS43" s="182"/>
      <c r="AT43" s="182"/>
      <c r="AU43" s="182"/>
      <c r="AV43" s="182"/>
      <c r="AW43" s="182"/>
      <c r="AX43" s="182"/>
      <c r="AY43" s="182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8"/>
    </row>
    <row r="44" spans="1:76" ht="23.4" x14ac:dyDescent="0.4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8"/>
    </row>
    <row r="45" spans="1:76" ht="23.4" x14ac:dyDescent="0.45">
      <c r="A45" s="232">
        <v>2</v>
      </c>
      <c r="B45" s="232"/>
      <c r="C45" s="232"/>
      <c r="D45" s="261" t="s">
        <v>238</v>
      </c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3"/>
      <c r="S45" s="232" t="s">
        <v>39</v>
      </c>
      <c r="T45" s="232"/>
      <c r="U45" s="232"/>
      <c r="V45" s="232"/>
      <c r="W45" s="232"/>
      <c r="X45" s="232"/>
      <c r="Y45" s="232"/>
      <c r="Z45" s="232"/>
      <c r="AA45" s="232" t="s">
        <v>39</v>
      </c>
      <c r="AB45" s="232"/>
      <c r="AC45" s="232"/>
      <c r="AD45" s="232"/>
      <c r="AE45" s="232"/>
      <c r="AF45" s="232"/>
      <c r="AG45" s="232"/>
      <c r="AH45" s="232"/>
      <c r="AI45" s="232" t="s">
        <v>39</v>
      </c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8"/>
    </row>
    <row r="46" spans="1:76" ht="23.4" x14ac:dyDescent="0.45">
      <c r="A46" s="232" t="s">
        <v>98</v>
      </c>
      <c r="B46" s="232"/>
      <c r="C46" s="232"/>
      <c r="D46" s="258" t="s">
        <v>235</v>
      </c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0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8"/>
    </row>
    <row r="47" spans="1:76" ht="23.4" x14ac:dyDescent="0.45">
      <c r="A47" s="232" t="s">
        <v>100</v>
      </c>
      <c r="B47" s="232"/>
      <c r="C47" s="232"/>
      <c r="D47" s="258" t="s">
        <v>239</v>
      </c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0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8"/>
    </row>
    <row r="48" spans="1:76" ht="23.4" x14ac:dyDescent="0.45">
      <c r="A48" s="232" t="s">
        <v>102</v>
      </c>
      <c r="B48" s="232"/>
      <c r="C48" s="232"/>
      <c r="D48" s="258" t="s">
        <v>237</v>
      </c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0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8"/>
    </row>
    <row r="49" spans="1:76" ht="23.4" x14ac:dyDescent="0.45">
      <c r="A49" s="232"/>
      <c r="B49" s="232"/>
      <c r="C49" s="232"/>
      <c r="D49" s="265" t="s">
        <v>76</v>
      </c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7"/>
      <c r="S49" s="193" t="s">
        <v>39</v>
      </c>
      <c r="T49" s="193"/>
      <c r="U49" s="193"/>
      <c r="V49" s="193"/>
      <c r="W49" s="193"/>
      <c r="X49" s="193"/>
      <c r="Y49" s="193"/>
      <c r="Z49" s="193"/>
      <c r="AA49" s="193" t="s">
        <v>39</v>
      </c>
      <c r="AB49" s="193"/>
      <c r="AC49" s="193"/>
      <c r="AD49" s="193"/>
      <c r="AE49" s="193"/>
      <c r="AF49" s="193"/>
      <c r="AG49" s="193"/>
      <c r="AH49" s="193"/>
      <c r="AI49" s="193" t="s">
        <v>39</v>
      </c>
      <c r="AJ49" s="193"/>
      <c r="AK49" s="193"/>
      <c r="AL49" s="193"/>
      <c r="AM49" s="193"/>
      <c r="AN49" s="193"/>
      <c r="AO49" s="193"/>
      <c r="AP49" s="193"/>
      <c r="AQ49" s="264">
        <v>500500</v>
      </c>
      <c r="AR49" s="264"/>
      <c r="AS49" s="264"/>
      <c r="AT49" s="264"/>
      <c r="AU49" s="264"/>
      <c r="AV49" s="264"/>
      <c r="AW49" s="264"/>
      <c r="AX49" s="264"/>
      <c r="AY49" s="264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12"/>
    </row>
    <row r="50" spans="1:76" ht="23.4" x14ac:dyDescent="0.4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12"/>
    </row>
    <row r="51" spans="1:76" ht="23.4" x14ac:dyDescent="0.45">
      <c r="A51" s="90"/>
      <c r="B51" s="90"/>
      <c r="C51" s="90"/>
      <c r="D51" s="90"/>
      <c r="E51" s="90"/>
      <c r="F51" s="90"/>
      <c r="G51" s="91" t="s">
        <v>240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12"/>
    </row>
    <row r="52" spans="1:76" ht="23.4" x14ac:dyDescent="0.4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12"/>
    </row>
    <row r="53" spans="1:76" ht="23.4" x14ac:dyDescent="0.45">
      <c r="A53" s="193" t="s">
        <v>219</v>
      </c>
      <c r="B53" s="193"/>
      <c r="C53" s="193"/>
      <c r="D53" s="193" t="s">
        <v>79</v>
      </c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 t="s">
        <v>241</v>
      </c>
      <c r="T53" s="193"/>
      <c r="U53" s="193"/>
      <c r="V53" s="193"/>
      <c r="W53" s="193"/>
      <c r="X53" s="193"/>
      <c r="Y53" s="193"/>
      <c r="Z53" s="193"/>
      <c r="AA53" s="193" t="s">
        <v>85</v>
      </c>
      <c r="AB53" s="193"/>
      <c r="AC53" s="193"/>
      <c r="AD53" s="193"/>
      <c r="AE53" s="193"/>
      <c r="AF53" s="193"/>
      <c r="AG53" s="193"/>
      <c r="AH53" s="193"/>
      <c r="AI53" s="193" t="s">
        <v>242</v>
      </c>
      <c r="AJ53" s="193"/>
      <c r="AK53" s="193"/>
      <c r="AL53" s="193"/>
      <c r="AM53" s="193"/>
      <c r="AN53" s="193"/>
      <c r="AO53" s="193"/>
      <c r="AP53" s="193"/>
      <c r="AQ53" s="193" t="s">
        <v>233</v>
      </c>
      <c r="AR53" s="193"/>
      <c r="AS53" s="193"/>
      <c r="AT53" s="193"/>
      <c r="AU53" s="193"/>
      <c r="AV53" s="193"/>
      <c r="AW53" s="193"/>
      <c r="AX53" s="193"/>
      <c r="AY53" s="193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</row>
    <row r="54" spans="1:76" ht="23.4" x14ac:dyDescent="0.45">
      <c r="A54" s="270">
        <v>1</v>
      </c>
      <c r="B54" s="271"/>
      <c r="C54" s="272"/>
      <c r="D54" s="270">
        <v>2</v>
      </c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2"/>
      <c r="S54" s="270">
        <v>3</v>
      </c>
      <c r="T54" s="271"/>
      <c r="U54" s="271"/>
      <c r="V54" s="271"/>
      <c r="W54" s="271"/>
      <c r="X54" s="271"/>
      <c r="Y54" s="271"/>
      <c r="Z54" s="272"/>
      <c r="AA54" s="270">
        <v>4</v>
      </c>
      <c r="AB54" s="271"/>
      <c r="AC54" s="271"/>
      <c r="AD54" s="271"/>
      <c r="AE54" s="271"/>
      <c r="AF54" s="271"/>
      <c r="AG54" s="271"/>
      <c r="AH54" s="272"/>
      <c r="AI54" s="270">
        <v>5</v>
      </c>
      <c r="AJ54" s="271"/>
      <c r="AK54" s="271"/>
      <c r="AL54" s="271"/>
      <c r="AM54" s="271"/>
      <c r="AN54" s="271"/>
      <c r="AO54" s="271"/>
      <c r="AP54" s="272"/>
      <c r="AQ54" s="270">
        <v>6</v>
      </c>
      <c r="AR54" s="271"/>
      <c r="AS54" s="271"/>
      <c r="AT54" s="271"/>
      <c r="AU54" s="271"/>
      <c r="AV54" s="271"/>
      <c r="AW54" s="271"/>
      <c r="AX54" s="271"/>
      <c r="AY54" s="27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</row>
    <row r="55" spans="1:76" ht="45" customHeight="1" x14ac:dyDescent="0.45">
      <c r="A55" s="268">
        <v>1</v>
      </c>
      <c r="B55" s="268"/>
      <c r="C55" s="268"/>
      <c r="D55" s="261" t="s">
        <v>243</v>
      </c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3"/>
      <c r="S55" s="215">
        <v>3</v>
      </c>
      <c r="T55" s="215"/>
      <c r="U55" s="215"/>
      <c r="V55" s="215"/>
      <c r="W55" s="215"/>
      <c r="X55" s="215"/>
      <c r="Y55" s="215"/>
      <c r="Z55" s="215"/>
      <c r="AA55" s="215">
        <v>10.33</v>
      </c>
      <c r="AB55" s="215"/>
      <c r="AC55" s="215"/>
      <c r="AD55" s="215"/>
      <c r="AE55" s="215"/>
      <c r="AF55" s="215"/>
      <c r="AG55" s="215"/>
      <c r="AH55" s="215"/>
      <c r="AI55" s="269">
        <v>57.5</v>
      </c>
      <c r="AJ55" s="269"/>
      <c r="AK55" s="269"/>
      <c r="AL55" s="269"/>
      <c r="AM55" s="269"/>
      <c r="AN55" s="269"/>
      <c r="AO55" s="269"/>
      <c r="AP55" s="269"/>
      <c r="AQ55" s="213">
        <v>1781.93</v>
      </c>
      <c r="AR55" s="213"/>
      <c r="AS55" s="213"/>
      <c r="AT55" s="213"/>
      <c r="AU55" s="213"/>
      <c r="AV55" s="213"/>
      <c r="AW55" s="213"/>
      <c r="AX55" s="213"/>
      <c r="AY55" s="213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</row>
    <row r="56" spans="1:76" ht="23.4" x14ac:dyDescent="0.45">
      <c r="A56" s="268"/>
      <c r="B56" s="268"/>
      <c r="C56" s="268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2"/>
      <c r="AR56" s="212"/>
      <c r="AS56" s="212"/>
      <c r="AT56" s="212"/>
      <c r="AU56" s="212"/>
      <c r="AV56" s="212"/>
      <c r="AW56" s="212"/>
      <c r="AX56" s="212"/>
      <c r="AY56" s="21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</row>
    <row r="57" spans="1:76" ht="23.4" x14ac:dyDescent="0.45">
      <c r="A57" s="268"/>
      <c r="B57" s="268"/>
      <c r="C57" s="268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2"/>
      <c r="AR57" s="212"/>
      <c r="AS57" s="212"/>
      <c r="AT57" s="212"/>
      <c r="AU57" s="212"/>
      <c r="AV57" s="212"/>
      <c r="AW57" s="212"/>
      <c r="AX57" s="212"/>
      <c r="AY57" s="21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</row>
    <row r="58" spans="1:76" ht="23.4" x14ac:dyDescent="0.45">
      <c r="A58" s="268"/>
      <c r="B58" s="268"/>
      <c r="C58" s="268"/>
      <c r="D58" s="265" t="s">
        <v>76</v>
      </c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7"/>
      <c r="S58" s="193" t="s">
        <v>39</v>
      </c>
      <c r="T58" s="193"/>
      <c r="U58" s="193"/>
      <c r="V58" s="193"/>
      <c r="W58" s="193"/>
      <c r="X58" s="193"/>
      <c r="Y58" s="193"/>
      <c r="Z58" s="193"/>
      <c r="AA58" s="193" t="s">
        <v>39</v>
      </c>
      <c r="AB58" s="193"/>
      <c r="AC58" s="193"/>
      <c r="AD58" s="193"/>
      <c r="AE58" s="193"/>
      <c r="AF58" s="193"/>
      <c r="AG58" s="193"/>
      <c r="AH58" s="193"/>
      <c r="AI58" s="193" t="s">
        <v>39</v>
      </c>
      <c r="AJ58" s="193"/>
      <c r="AK58" s="193"/>
      <c r="AL58" s="193"/>
      <c r="AM58" s="193"/>
      <c r="AN58" s="193"/>
      <c r="AO58" s="193"/>
      <c r="AP58" s="193"/>
      <c r="AQ58" s="274">
        <f>AQ55</f>
        <v>1781.93</v>
      </c>
      <c r="AR58" s="274"/>
      <c r="AS58" s="274"/>
      <c r="AT58" s="274"/>
      <c r="AU58" s="274"/>
      <c r="AV58" s="274"/>
      <c r="AW58" s="274"/>
      <c r="AX58" s="274"/>
      <c r="AY58" s="274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</row>
    <row r="59" spans="1:76" ht="23.4" x14ac:dyDescent="0.4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</row>
    <row r="60" spans="1:76" ht="23.4" x14ac:dyDescent="0.45">
      <c r="A60" s="92"/>
      <c r="B60" s="273" t="s">
        <v>244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</row>
    <row r="61" spans="1:76" ht="23.4" x14ac:dyDescent="0.4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10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</row>
    <row r="62" spans="1:76" ht="23.4" x14ac:dyDescent="0.45">
      <c r="A62" s="193" t="s">
        <v>219</v>
      </c>
      <c r="B62" s="193"/>
      <c r="C62" s="193"/>
      <c r="D62" s="193" t="s">
        <v>87</v>
      </c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 t="s">
        <v>88</v>
      </c>
      <c r="AJ62" s="193"/>
      <c r="AK62" s="193"/>
      <c r="AL62" s="193"/>
      <c r="AM62" s="193"/>
      <c r="AN62" s="193"/>
      <c r="AO62" s="193"/>
      <c r="AP62" s="193"/>
      <c r="AQ62" s="193" t="s">
        <v>245</v>
      </c>
      <c r="AR62" s="193"/>
      <c r="AS62" s="193"/>
      <c r="AT62" s="193"/>
      <c r="AU62" s="193"/>
      <c r="AV62" s="193"/>
      <c r="AW62" s="193"/>
      <c r="AX62" s="193"/>
      <c r="AY62" s="193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</row>
    <row r="63" spans="1:76" ht="23.4" x14ac:dyDescent="0.45">
      <c r="A63" s="193">
        <v>1</v>
      </c>
      <c r="B63" s="193"/>
      <c r="C63" s="193"/>
      <c r="D63" s="193">
        <v>2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>
        <v>3</v>
      </c>
      <c r="AJ63" s="193"/>
      <c r="AK63" s="193"/>
      <c r="AL63" s="193"/>
      <c r="AM63" s="193"/>
      <c r="AN63" s="193"/>
      <c r="AO63" s="193"/>
      <c r="AP63" s="193"/>
      <c r="AQ63" s="193">
        <v>4</v>
      </c>
      <c r="AR63" s="193"/>
      <c r="AS63" s="193"/>
      <c r="AT63" s="193"/>
      <c r="AU63" s="193"/>
      <c r="AV63" s="193"/>
      <c r="AW63" s="193"/>
      <c r="AX63" s="193"/>
      <c r="AY63" s="193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</row>
    <row r="64" spans="1:76" ht="23.4" x14ac:dyDescent="0.45">
      <c r="A64" s="232">
        <v>1</v>
      </c>
      <c r="B64" s="232"/>
      <c r="C64" s="232"/>
      <c r="D64" s="261" t="s">
        <v>90</v>
      </c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3"/>
      <c r="AI64" s="182" t="s">
        <v>39</v>
      </c>
      <c r="AJ64" s="182"/>
      <c r="AK64" s="182"/>
      <c r="AL64" s="182"/>
      <c r="AM64" s="182"/>
      <c r="AN64" s="182"/>
      <c r="AO64" s="182"/>
      <c r="AP64" s="182"/>
      <c r="AQ64" s="182">
        <v>7243590</v>
      </c>
      <c r="AR64" s="182"/>
      <c r="AS64" s="182"/>
      <c r="AT64" s="182"/>
      <c r="AU64" s="182"/>
      <c r="AV64" s="182"/>
      <c r="AW64" s="182"/>
      <c r="AX64" s="182"/>
      <c r="AY64" s="18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</row>
    <row r="65" spans="1:75" ht="23.4" x14ac:dyDescent="0.45">
      <c r="A65" s="232" t="s">
        <v>91</v>
      </c>
      <c r="B65" s="232"/>
      <c r="C65" s="232"/>
      <c r="D65" s="275" t="s">
        <v>246</v>
      </c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6">
        <v>32925400</v>
      </c>
      <c r="AJ65" s="276"/>
      <c r="AK65" s="276"/>
      <c r="AL65" s="276"/>
      <c r="AM65" s="276"/>
      <c r="AN65" s="276"/>
      <c r="AO65" s="276"/>
      <c r="AP65" s="276"/>
      <c r="AQ65" s="182">
        <v>7243590</v>
      </c>
      <c r="AR65" s="182"/>
      <c r="AS65" s="182"/>
      <c r="AT65" s="182"/>
      <c r="AU65" s="182"/>
      <c r="AV65" s="182"/>
      <c r="AW65" s="182"/>
      <c r="AX65" s="182"/>
      <c r="AY65" s="18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</row>
    <row r="66" spans="1:75" ht="23.4" x14ac:dyDescent="0.45">
      <c r="A66" s="232" t="s">
        <v>93</v>
      </c>
      <c r="B66" s="232"/>
      <c r="C66" s="232"/>
      <c r="D66" s="275" t="s">
        <v>94</v>
      </c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198"/>
      <c r="AJ66" s="198"/>
      <c r="AK66" s="198"/>
      <c r="AL66" s="198"/>
      <c r="AM66" s="198"/>
      <c r="AN66" s="198"/>
      <c r="AO66" s="198"/>
      <c r="AP66" s="198"/>
      <c r="AQ66" s="182"/>
      <c r="AR66" s="182"/>
      <c r="AS66" s="182"/>
      <c r="AT66" s="182"/>
      <c r="AU66" s="182"/>
      <c r="AV66" s="182"/>
      <c r="AW66" s="182"/>
      <c r="AX66" s="182"/>
      <c r="AY66" s="18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</row>
    <row r="67" spans="1:75" ht="23.4" x14ac:dyDescent="0.45">
      <c r="A67" s="232" t="s">
        <v>95</v>
      </c>
      <c r="B67" s="232"/>
      <c r="C67" s="232"/>
      <c r="D67" s="275" t="s">
        <v>96</v>
      </c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198"/>
      <c r="AJ67" s="198"/>
      <c r="AK67" s="198"/>
      <c r="AL67" s="198"/>
      <c r="AM67" s="198"/>
      <c r="AN67" s="198"/>
      <c r="AO67" s="198"/>
      <c r="AP67" s="198"/>
      <c r="AQ67" s="182"/>
      <c r="AR67" s="182"/>
      <c r="AS67" s="182"/>
      <c r="AT67" s="182"/>
      <c r="AU67" s="182"/>
      <c r="AV67" s="182"/>
      <c r="AW67" s="182"/>
      <c r="AX67" s="182"/>
      <c r="AY67" s="18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</row>
    <row r="68" spans="1:75" ht="23.4" x14ac:dyDescent="0.45">
      <c r="A68" s="232">
        <v>2</v>
      </c>
      <c r="B68" s="232"/>
      <c r="C68" s="232"/>
      <c r="D68" s="261" t="s">
        <v>97</v>
      </c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3"/>
      <c r="AI68" s="198" t="s">
        <v>39</v>
      </c>
      <c r="AJ68" s="198"/>
      <c r="AK68" s="198"/>
      <c r="AL68" s="198"/>
      <c r="AM68" s="198"/>
      <c r="AN68" s="198"/>
      <c r="AO68" s="198"/>
      <c r="AP68" s="198"/>
      <c r="AQ68" s="182">
        <f>AQ69+AQ71</f>
        <v>1020690</v>
      </c>
      <c r="AR68" s="182"/>
      <c r="AS68" s="182"/>
      <c r="AT68" s="182"/>
      <c r="AU68" s="182"/>
      <c r="AV68" s="182"/>
      <c r="AW68" s="182"/>
      <c r="AX68" s="182"/>
      <c r="AY68" s="18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</row>
    <row r="69" spans="1:75" ht="23.4" x14ac:dyDescent="0.45">
      <c r="A69" s="232" t="s">
        <v>98</v>
      </c>
      <c r="B69" s="232"/>
      <c r="C69" s="232"/>
      <c r="D69" s="275" t="s">
        <v>247</v>
      </c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6">
        <v>32925400</v>
      </c>
      <c r="AJ69" s="276"/>
      <c r="AK69" s="276"/>
      <c r="AL69" s="276"/>
      <c r="AM69" s="276"/>
      <c r="AN69" s="276"/>
      <c r="AO69" s="276"/>
      <c r="AP69" s="276"/>
      <c r="AQ69" s="182">
        <v>954838</v>
      </c>
      <c r="AR69" s="182"/>
      <c r="AS69" s="182"/>
      <c r="AT69" s="182"/>
      <c r="AU69" s="182"/>
      <c r="AV69" s="182"/>
      <c r="AW69" s="182"/>
      <c r="AX69" s="182"/>
      <c r="AY69" s="18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</row>
    <row r="70" spans="1:75" ht="23.4" x14ac:dyDescent="0.45">
      <c r="A70" s="232" t="s">
        <v>100</v>
      </c>
      <c r="B70" s="232"/>
      <c r="C70" s="232"/>
      <c r="D70" s="275" t="s">
        <v>101</v>
      </c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6"/>
      <c r="AJ70" s="276"/>
      <c r="AK70" s="276"/>
      <c r="AL70" s="276"/>
      <c r="AM70" s="276"/>
      <c r="AN70" s="276"/>
      <c r="AO70" s="276"/>
      <c r="AP70" s="276"/>
      <c r="AQ70" s="182"/>
      <c r="AR70" s="182"/>
      <c r="AS70" s="182"/>
      <c r="AT70" s="182"/>
      <c r="AU70" s="182"/>
      <c r="AV70" s="182"/>
      <c r="AW70" s="182"/>
      <c r="AX70" s="182"/>
      <c r="AY70" s="18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</row>
    <row r="71" spans="1:75" ht="23.4" x14ac:dyDescent="0.45">
      <c r="A71" s="232" t="s">
        <v>102</v>
      </c>
      <c r="B71" s="232"/>
      <c r="C71" s="232"/>
      <c r="D71" s="275" t="s">
        <v>103</v>
      </c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6">
        <v>32925400</v>
      </c>
      <c r="AJ71" s="276"/>
      <c r="AK71" s="276"/>
      <c r="AL71" s="276"/>
      <c r="AM71" s="276"/>
      <c r="AN71" s="276"/>
      <c r="AO71" s="276"/>
      <c r="AP71" s="276"/>
      <c r="AQ71" s="182">
        <v>65852</v>
      </c>
      <c r="AR71" s="182"/>
      <c r="AS71" s="182"/>
      <c r="AT71" s="182"/>
      <c r="AU71" s="182"/>
      <c r="AV71" s="182"/>
      <c r="AW71" s="182"/>
      <c r="AX71" s="182"/>
      <c r="AY71" s="18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</row>
    <row r="72" spans="1:75" ht="23.4" x14ac:dyDescent="0.45">
      <c r="A72" s="232" t="s">
        <v>104</v>
      </c>
      <c r="B72" s="232"/>
      <c r="C72" s="232"/>
      <c r="D72" s="275" t="s">
        <v>248</v>
      </c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6"/>
      <c r="AJ72" s="276"/>
      <c r="AK72" s="276"/>
      <c r="AL72" s="276"/>
      <c r="AM72" s="276"/>
      <c r="AN72" s="276"/>
      <c r="AO72" s="276"/>
      <c r="AP72" s="276"/>
      <c r="AQ72" s="182"/>
      <c r="AR72" s="182"/>
      <c r="AS72" s="182"/>
      <c r="AT72" s="182"/>
      <c r="AU72" s="182"/>
      <c r="AV72" s="182"/>
      <c r="AW72" s="182"/>
      <c r="AX72" s="182"/>
      <c r="AY72" s="18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</row>
    <row r="73" spans="1:75" ht="23.4" x14ac:dyDescent="0.45">
      <c r="A73" s="232" t="s">
        <v>105</v>
      </c>
      <c r="B73" s="232"/>
      <c r="C73" s="232"/>
      <c r="D73" s="275" t="s">
        <v>248</v>
      </c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6"/>
      <c r="AJ73" s="276"/>
      <c r="AK73" s="276"/>
      <c r="AL73" s="276"/>
      <c r="AM73" s="276"/>
      <c r="AN73" s="276"/>
      <c r="AO73" s="276"/>
      <c r="AP73" s="276"/>
      <c r="AQ73" s="182"/>
      <c r="AR73" s="182"/>
      <c r="AS73" s="182"/>
      <c r="AT73" s="182"/>
      <c r="AU73" s="182"/>
      <c r="AV73" s="182"/>
      <c r="AW73" s="182"/>
      <c r="AX73" s="182"/>
      <c r="AY73" s="18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</row>
    <row r="74" spans="1:75" ht="23.4" x14ac:dyDescent="0.45">
      <c r="A74" s="232">
        <v>3</v>
      </c>
      <c r="B74" s="232"/>
      <c r="C74" s="232"/>
      <c r="D74" s="261" t="s">
        <v>106</v>
      </c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3"/>
      <c r="AI74" s="276">
        <v>32925400</v>
      </c>
      <c r="AJ74" s="276"/>
      <c r="AK74" s="276"/>
      <c r="AL74" s="276"/>
      <c r="AM74" s="276"/>
      <c r="AN74" s="276"/>
      <c r="AO74" s="276"/>
      <c r="AP74" s="276"/>
      <c r="AQ74" s="182">
        <v>1679220</v>
      </c>
      <c r="AR74" s="182"/>
      <c r="AS74" s="182"/>
      <c r="AT74" s="182"/>
      <c r="AU74" s="182"/>
      <c r="AV74" s="182"/>
      <c r="AW74" s="182"/>
      <c r="AX74" s="182"/>
      <c r="AY74" s="18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</row>
    <row r="75" spans="1:75" ht="23.4" x14ac:dyDescent="0.45">
      <c r="A75" s="232"/>
      <c r="B75" s="232"/>
      <c r="C75" s="232"/>
      <c r="D75" s="265" t="s">
        <v>76</v>
      </c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7"/>
      <c r="AI75" s="264" t="s">
        <v>39</v>
      </c>
      <c r="AJ75" s="264"/>
      <c r="AK75" s="264"/>
      <c r="AL75" s="264"/>
      <c r="AM75" s="264"/>
      <c r="AN75" s="264"/>
      <c r="AO75" s="264"/>
      <c r="AP75" s="264"/>
      <c r="AQ75" s="264">
        <f>AQ64+AQ68+AQ74</f>
        <v>9943500</v>
      </c>
      <c r="AR75" s="264"/>
      <c r="AS75" s="264"/>
      <c r="AT75" s="264"/>
      <c r="AU75" s="264"/>
      <c r="AV75" s="264"/>
      <c r="AW75" s="264"/>
      <c r="AX75" s="264"/>
      <c r="AY75" s="264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</row>
    <row r="76" spans="1:75" ht="23.4" x14ac:dyDescent="0.4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</row>
    <row r="77" spans="1:75" ht="23.4" x14ac:dyDescent="0.45">
      <c r="A77" s="277" t="s">
        <v>249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</row>
    <row r="78" spans="1:75" ht="23.4" x14ac:dyDescent="0.4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</row>
    <row r="79" spans="1:75" ht="23.4" x14ac:dyDescent="0.4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</row>
    <row r="80" spans="1:75" ht="23.4" x14ac:dyDescent="0.4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</row>
    <row r="81" spans="1:75" ht="23.4" x14ac:dyDescent="0.4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</row>
    <row r="82" spans="1:75" ht="23.4" x14ac:dyDescent="0.4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</row>
    <row r="83" spans="1:75" ht="23.4" x14ac:dyDescent="0.45">
      <c r="A83" s="273" t="s">
        <v>340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</row>
    <row r="84" spans="1:75" ht="23.4" x14ac:dyDescent="0.4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</row>
    <row r="85" spans="1:75" ht="23.4" x14ac:dyDescent="0.45">
      <c r="A85" s="94" t="s">
        <v>250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</row>
    <row r="86" spans="1:75" ht="23.4" x14ac:dyDescent="0.4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</row>
    <row r="87" spans="1:75" ht="23.4" x14ac:dyDescent="0.45">
      <c r="A87" s="94" t="s">
        <v>251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</row>
    <row r="88" spans="1:75" ht="23.4" x14ac:dyDescent="0.4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</row>
    <row r="89" spans="1:75" ht="23.4" x14ac:dyDescent="0.45">
      <c r="A89" s="193" t="s">
        <v>219</v>
      </c>
      <c r="B89" s="193"/>
      <c r="C89" s="193"/>
      <c r="D89" s="193" t="s">
        <v>34</v>
      </c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 t="s">
        <v>109</v>
      </c>
      <c r="X89" s="193"/>
      <c r="Y89" s="193"/>
      <c r="Z89" s="193"/>
      <c r="AA89" s="193"/>
      <c r="AB89" s="193"/>
      <c r="AC89" s="193"/>
      <c r="AD89" s="193"/>
      <c r="AE89" s="193"/>
      <c r="AF89" s="193" t="s">
        <v>110</v>
      </c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 t="s">
        <v>252</v>
      </c>
      <c r="AR89" s="193"/>
      <c r="AS89" s="193"/>
      <c r="AT89" s="193"/>
      <c r="AU89" s="193"/>
      <c r="AV89" s="193"/>
      <c r="AW89" s="193"/>
      <c r="AX89" s="193"/>
      <c r="AY89" s="193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</row>
    <row r="90" spans="1:75" ht="23.4" x14ac:dyDescent="0.45">
      <c r="A90" s="193">
        <v>1</v>
      </c>
      <c r="B90" s="193"/>
      <c r="C90" s="193"/>
      <c r="D90" s="193">
        <v>2</v>
      </c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>
        <v>3</v>
      </c>
      <c r="X90" s="193"/>
      <c r="Y90" s="193"/>
      <c r="Z90" s="193"/>
      <c r="AA90" s="193"/>
      <c r="AB90" s="193"/>
      <c r="AC90" s="193"/>
      <c r="AD90" s="193"/>
      <c r="AE90" s="193"/>
      <c r="AF90" s="193">
        <v>4</v>
      </c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>
        <v>5</v>
      </c>
      <c r="AR90" s="193"/>
      <c r="AS90" s="193"/>
      <c r="AT90" s="193"/>
      <c r="AU90" s="193"/>
      <c r="AV90" s="193"/>
      <c r="AW90" s="193"/>
      <c r="AX90" s="193"/>
      <c r="AY90" s="193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</row>
    <row r="91" spans="1:75" ht="23.4" x14ac:dyDescent="0.45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</row>
    <row r="92" spans="1:75" ht="23.4" x14ac:dyDescent="0.45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</row>
    <row r="93" spans="1:75" ht="23.4" x14ac:dyDescent="0.45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</row>
    <row r="94" spans="1:75" ht="23.4" x14ac:dyDescent="0.45">
      <c r="A94" s="232"/>
      <c r="B94" s="232"/>
      <c r="C94" s="232"/>
      <c r="D94" s="265" t="s">
        <v>76</v>
      </c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7"/>
      <c r="W94" s="193" t="s">
        <v>39</v>
      </c>
      <c r="X94" s="193"/>
      <c r="Y94" s="193"/>
      <c r="Z94" s="193"/>
      <c r="AA94" s="193"/>
      <c r="AB94" s="193"/>
      <c r="AC94" s="193"/>
      <c r="AD94" s="193"/>
      <c r="AE94" s="193"/>
      <c r="AF94" s="193" t="s">
        <v>39</v>
      </c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232"/>
      <c r="AR94" s="232"/>
      <c r="AS94" s="232"/>
      <c r="AT94" s="232"/>
      <c r="AU94" s="232"/>
      <c r="AV94" s="232"/>
      <c r="AW94" s="232"/>
      <c r="AX94" s="232"/>
      <c r="AY94" s="23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</row>
    <row r="95" spans="1:75" ht="23.4" x14ac:dyDescent="0.4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</row>
    <row r="96" spans="1:75" ht="23.4" x14ac:dyDescent="0.45">
      <c r="A96" s="281" t="s">
        <v>253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</row>
    <row r="97" spans="1:75" ht="23.4" x14ac:dyDescent="0.4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</row>
    <row r="98" spans="1:75" ht="23.4" x14ac:dyDescent="0.45">
      <c r="A98" s="94" t="s">
        <v>250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5"/>
      <c r="P98" s="278" t="s">
        <v>254</v>
      </c>
      <c r="Q98" s="278"/>
      <c r="R98" s="278"/>
      <c r="S98" s="278"/>
      <c r="T98" s="278"/>
      <c r="U98" s="278"/>
      <c r="V98" s="278"/>
      <c r="W98" s="278"/>
      <c r="X98" s="278"/>
      <c r="Y98" s="278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</row>
    <row r="99" spans="1:75" ht="23.4" x14ac:dyDescent="0.4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</row>
    <row r="100" spans="1:75" ht="23.4" x14ac:dyDescent="0.45">
      <c r="A100" s="110" t="s">
        <v>251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109" t="s">
        <v>377</v>
      </c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</row>
    <row r="101" spans="1:75" ht="23.4" x14ac:dyDescent="0.45">
      <c r="A101" s="94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</row>
    <row r="102" spans="1:75" ht="23.4" x14ac:dyDescent="0.45">
      <c r="A102" s="273" t="s">
        <v>255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</row>
    <row r="103" spans="1:75" ht="23.4" x14ac:dyDescent="0.4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</row>
    <row r="104" spans="1:75" ht="132" customHeight="1" x14ac:dyDescent="0.45">
      <c r="A104" s="279" t="s">
        <v>219</v>
      </c>
      <c r="B104" s="279"/>
      <c r="C104" s="279"/>
      <c r="D104" s="279" t="s">
        <v>79</v>
      </c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 t="s">
        <v>256</v>
      </c>
      <c r="X104" s="279"/>
      <c r="Y104" s="279"/>
      <c r="Z104" s="279"/>
      <c r="AA104" s="279"/>
      <c r="AB104" s="279"/>
      <c r="AC104" s="279"/>
      <c r="AD104" s="279"/>
      <c r="AE104" s="279"/>
      <c r="AF104" s="279" t="s">
        <v>257</v>
      </c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80" t="s">
        <v>258</v>
      </c>
      <c r="AR104" s="280"/>
      <c r="AS104" s="280"/>
      <c r="AT104" s="280"/>
      <c r="AU104" s="280"/>
      <c r="AV104" s="280"/>
      <c r="AW104" s="280"/>
      <c r="AX104" s="280"/>
      <c r="AY104" s="280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</row>
    <row r="105" spans="1:75" ht="23.4" x14ac:dyDescent="0.45">
      <c r="A105" s="257">
        <v>1</v>
      </c>
      <c r="B105" s="257"/>
      <c r="C105" s="257"/>
      <c r="D105" s="257">
        <v>2</v>
      </c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>
        <v>3</v>
      </c>
      <c r="X105" s="257"/>
      <c r="Y105" s="257"/>
      <c r="Z105" s="257"/>
      <c r="AA105" s="257"/>
      <c r="AB105" s="257"/>
      <c r="AC105" s="257"/>
      <c r="AD105" s="257"/>
      <c r="AE105" s="257"/>
      <c r="AF105" s="257">
        <v>4</v>
      </c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>
        <v>5</v>
      </c>
      <c r="AR105" s="257"/>
      <c r="AS105" s="257"/>
      <c r="AT105" s="257"/>
      <c r="AU105" s="257"/>
      <c r="AV105" s="257"/>
      <c r="AW105" s="257"/>
      <c r="AX105" s="257"/>
      <c r="AY105" s="257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</row>
    <row r="106" spans="1:75" ht="23.4" x14ac:dyDescent="0.45">
      <c r="A106" s="211">
        <v>1</v>
      </c>
      <c r="B106" s="211"/>
      <c r="C106" s="211"/>
      <c r="D106" s="234" t="s">
        <v>259</v>
      </c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6"/>
      <c r="W106" s="213">
        <f>W107+W109</f>
        <v>60454546</v>
      </c>
      <c r="X106" s="213"/>
      <c r="Y106" s="213"/>
      <c r="Z106" s="213"/>
      <c r="AA106" s="213"/>
      <c r="AB106" s="213"/>
      <c r="AC106" s="213"/>
      <c r="AD106" s="213"/>
      <c r="AE106" s="213"/>
      <c r="AF106" s="215">
        <v>2.2000000000000002</v>
      </c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84">
        <v>1330000</v>
      </c>
      <c r="AR106" s="284"/>
      <c r="AS106" s="284"/>
      <c r="AT106" s="284"/>
      <c r="AU106" s="284"/>
      <c r="AV106" s="284"/>
      <c r="AW106" s="284"/>
      <c r="AX106" s="284"/>
      <c r="AY106" s="284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</row>
    <row r="107" spans="1:75" ht="23.4" x14ac:dyDescent="0.45">
      <c r="A107" s="282" t="s">
        <v>410</v>
      </c>
      <c r="B107" s="282"/>
      <c r="C107" s="282"/>
      <c r="D107" s="275" t="s">
        <v>260</v>
      </c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13">
        <v>59800600</v>
      </c>
      <c r="X107" s="213"/>
      <c r="Y107" s="213"/>
      <c r="Z107" s="213"/>
      <c r="AA107" s="213"/>
      <c r="AB107" s="213"/>
      <c r="AC107" s="213"/>
      <c r="AD107" s="213"/>
      <c r="AE107" s="213"/>
      <c r="AF107" s="215">
        <v>2.2000000000000002</v>
      </c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3">
        <f>W107*AF107/100</f>
        <v>1315613.2000000002</v>
      </c>
      <c r="AR107" s="213"/>
      <c r="AS107" s="213"/>
      <c r="AT107" s="213"/>
      <c r="AU107" s="213"/>
      <c r="AV107" s="213"/>
      <c r="AW107" s="213"/>
      <c r="AX107" s="213"/>
      <c r="AY107" s="213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</row>
    <row r="108" spans="1:75" ht="23.4" x14ac:dyDescent="0.45">
      <c r="A108" s="283"/>
      <c r="B108" s="283"/>
      <c r="C108" s="283"/>
      <c r="D108" s="275" t="s">
        <v>261</v>
      </c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</row>
    <row r="109" spans="1:75" ht="23.4" x14ac:dyDescent="0.45">
      <c r="A109" s="282" t="s">
        <v>411</v>
      </c>
      <c r="B109" s="282"/>
      <c r="C109" s="282"/>
      <c r="D109" s="275" t="s">
        <v>262</v>
      </c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13">
        <v>653946</v>
      </c>
      <c r="X109" s="213"/>
      <c r="Y109" s="213"/>
      <c r="Z109" s="213"/>
      <c r="AA109" s="213"/>
      <c r="AB109" s="213"/>
      <c r="AC109" s="213"/>
      <c r="AD109" s="213"/>
      <c r="AE109" s="213"/>
      <c r="AF109" s="215">
        <v>2.2000000000000002</v>
      </c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3">
        <v>14386.8</v>
      </c>
      <c r="AR109" s="213"/>
      <c r="AS109" s="213"/>
      <c r="AT109" s="213"/>
      <c r="AU109" s="213"/>
      <c r="AV109" s="213"/>
      <c r="AW109" s="213"/>
      <c r="AX109" s="213"/>
      <c r="AY109" s="213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</row>
    <row r="110" spans="1:75" ht="23.4" x14ac:dyDescent="0.45">
      <c r="A110" s="215"/>
      <c r="B110" s="215"/>
      <c r="C110" s="215"/>
      <c r="D110" s="275" t="s">
        <v>261</v>
      </c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</row>
    <row r="111" spans="1:75" ht="23.4" x14ac:dyDescent="0.45">
      <c r="A111" s="215"/>
      <c r="B111" s="215"/>
      <c r="C111" s="215"/>
      <c r="D111" s="265" t="s">
        <v>76</v>
      </c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7"/>
      <c r="W111" s="175">
        <v>60617572.060000002</v>
      </c>
      <c r="X111" s="176"/>
      <c r="Y111" s="176"/>
      <c r="Z111" s="176"/>
      <c r="AA111" s="176"/>
      <c r="AB111" s="176"/>
      <c r="AC111" s="176"/>
      <c r="AD111" s="176"/>
      <c r="AE111" s="177"/>
      <c r="AF111" s="264" t="s">
        <v>39</v>
      </c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85">
        <f>AQ107+AQ109</f>
        <v>1330000.0000000002</v>
      </c>
      <c r="AR111" s="286"/>
      <c r="AS111" s="286"/>
      <c r="AT111" s="286"/>
      <c r="AU111" s="286"/>
      <c r="AV111" s="286"/>
      <c r="AW111" s="286"/>
      <c r="AX111" s="286"/>
      <c r="AY111" s="287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</row>
    <row r="112" spans="1:75" ht="23.4" x14ac:dyDescent="0.4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</row>
    <row r="113" spans="1:75" ht="23.4" x14ac:dyDescent="0.45">
      <c r="A113" s="288" t="s">
        <v>263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</row>
    <row r="114" spans="1:75" ht="23.4" x14ac:dyDescent="0.4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</row>
    <row r="115" spans="1:75" ht="23.4" x14ac:dyDescent="0.45">
      <c r="A115" s="193" t="s">
        <v>219</v>
      </c>
      <c r="B115" s="193"/>
      <c r="C115" s="193"/>
      <c r="D115" s="193" t="s">
        <v>79</v>
      </c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 t="s">
        <v>264</v>
      </c>
      <c r="X115" s="193"/>
      <c r="Y115" s="193"/>
      <c r="Z115" s="193"/>
      <c r="AA115" s="193"/>
      <c r="AB115" s="193"/>
      <c r="AC115" s="193"/>
      <c r="AD115" s="193"/>
      <c r="AE115" s="193"/>
      <c r="AF115" s="193" t="s">
        <v>257</v>
      </c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 t="s">
        <v>265</v>
      </c>
      <c r="AR115" s="193"/>
      <c r="AS115" s="193"/>
      <c r="AT115" s="193"/>
      <c r="AU115" s="193"/>
      <c r="AV115" s="193"/>
      <c r="AW115" s="193"/>
      <c r="AX115" s="193"/>
      <c r="AY115" s="193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</row>
    <row r="116" spans="1:75" ht="23.4" x14ac:dyDescent="0.45">
      <c r="A116" s="192">
        <v>1</v>
      </c>
      <c r="B116" s="192"/>
      <c r="C116" s="192"/>
      <c r="D116" s="192">
        <v>2</v>
      </c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>
        <v>3</v>
      </c>
      <c r="X116" s="192"/>
      <c r="Y116" s="192"/>
      <c r="Z116" s="192"/>
      <c r="AA116" s="192"/>
      <c r="AB116" s="192"/>
      <c r="AC116" s="192"/>
      <c r="AD116" s="192"/>
      <c r="AE116" s="192"/>
      <c r="AF116" s="215">
        <v>4</v>
      </c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192">
        <v>5</v>
      </c>
      <c r="AR116" s="192"/>
      <c r="AS116" s="192"/>
      <c r="AT116" s="192"/>
      <c r="AU116" s="192"/>
      <c r="AV116" s="192"/>
      <c r="AW116" s="192"/>
      <c r="AX116" s="192"/>
      <c r="AY116" s="1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</row>
    <row r="117" spans="1:75" ht="23.4" x14ac:dyDescent="0.45">
      <c r="A117" s="295">
        <v>1</v>
      </c>
      <c r="B117" s="296"/>
      <c r="C117" s="297"/>
      <c r="D117" s="299" t="s">
        <v>266</v>
      </c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1"/>
      <c r="W117" s="213">
        <f>W119+W120</f>
        <v>6637135.4699999997</v>
      </c>
      <c r="X117" s="213"/>
      <c r="Y117" s="213"/>
      <c r="Z117" s="213"/>
      <c r="AA117" s="213"/>
      <c r="AB117" s="213"/>
      <c r="AC117" s="213"/>
      <c r="AD117" s="213"/>
      <c r="AE117" s="213"/>
      <c r="AF117" s="215">
        <v>1.5</v>
      </c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84">
        <v>99557</v>
      </c>
      <c r="AR117" s="284"/>
      <c r="AS117" s="284"/>
      <c r="AT117" s="284"/>
      <c r="AU117" s="284"/>
      <c r="AV117" s="284"/>
      <c r="AW117" s="284"/>
      <c r="AX117" s="284"/>
      <c r="AY117" s="284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</row>
    <row r="118" spans="1:75" ht="23.4" x14ac:dyDescent="0.45">
      <c r="A118" s="295"/>
      <c r="B118" s="296"/>
      <c r="C118" s="297"/>
      <c r="D118" s="302" t="s">
        <v>267</v>
      </c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</row>
    <row r="119" spans="1:75" ht="39.6" customHeight="1" x14ac:dyDescent="0.45">
      <c r="A119" s="96"/>
      <c r="B119" s="97"/>
      <c r="C119" s="98"/>
      <c r="D119" s="169" t="s">
        <v>268</v>
      </c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1"/>
      <c r="W119" s="289">
        <v>6192142.25</v>
      </c>
      <c r="X119" s="290"/>
      <c r="Y119" s="290"/>
      <c r="Z119" s="290"/>
      <c r="AA119" s="290"/>
      <c r="AB119" s="290"/>
      <c r="AC119" s="290"/>
      <c r="AD119" s="290"/>
      <c r="AE119" s="291"/>
      <c r="AF119" s="292">
        <v>1.5</v>
      </c>
      <c r="AG119" s="293"/>
      <c r="AH119" s="293"/>
      <c r="AI119" s="293"/>
      <c r="AJ119" s="293"/>
      <c r="AK119" s="293"/>
      <c r="AL119" s="293"/>
      <c r="AM119" s="293"/>
      <c r="AN119" s="293"/>
      <c r="AO119" s="293"/>
      <c r="AP119" s="294"/>
      <c r="AQ119" s="289">
        <v>92882</v>
      </c>
      <c r="AR119" s="290"/>
      <c r="AS119" s="290"/>
      <c r="AT119" s="290"/>
      <c r="AU119" s="290"/>
      <c r="AV119" s="290"/>
      <c r="AW119" s="290"/>
      <c r="AX119" s="290"/>
      <c r="AY119" s="291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</row>
    <row r="120" spans="1:75" ht="40.799999999999997" customHeight="1" x14ac:dyDescent="0.45">
      <c r="A120" s="295"/>
      <c r="B120" s="296"/>
      <c r="C120" s="297"/>
      <c r="D120" s="298" t="s">
        <v>269</v>
      </c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13">
        <v>444993.22</v>
      </c>
      <c r="X120" s="213"/>
      <c r="Y120" s="213"/>
      <c r="Z120" s="213"/>
      <c r="AA120" s="213"/>
      <c r="AB120" s="213"/>
      <c r="AC120" s="213"/>
      <c r="AD120" s="213"/>
      <c r="AE120" s="213"/>
      <c r="AF120" s="215">
        <v>1.5</v>
      </c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3">
        <v>6675</v>
      </c>
      <c r="AR120" s="213"/>
      <c r="AS120" s="213"/>
      <c r="AT120" s="213"/>
      <c r="AU120" s="213"/>
      <c r="AV120" s="213"/>
      <c r="AW120" s="213"/>
      <c r="AX120" s="213"/>
      <c r="AY120" s="213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</row>
    <row r="121" spans="1:75" ht="23.4" x14ac:dyDescent="0.45">
      <c r="A121" s="268"/>
      <c r="B121" s="268"/>
      <c r="C121" s="268"/>
      <c r="D121" s="265" t="s">
        <v>76</v>
      </c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7"/>
      <c r="W121" s="193" t="s">
        <v>39</v>
      </c>
      <c r="X121" s="193"/>
      <c r="Y121" s="193"/>
      <c r="Z121" s="193"/>
      <c r="AA121" s="193"/>
      <c r="AB121" s="193"/>
      <c r="AC121" s="193"/>
      <c r="AD121" s="193"/>
      <c r="AE121" s="193"/>
      <c r="AF121" s="193" t="s">
        <v>39</v>
      </c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284">
        <f>AQ117</f>
        <v>99557</v>
      </c>
      <c r="AR121" s="284"/>
      <c r="AS121" s="284"/>
      <c r="AT121" s="284"/>
      <c r="AU121" s="284"/>
      <c r="AV121" s="284"/>
      <c r="AW121" s="284"/>
      <c r="AX121" s="284"/>
      <c r="AY121" s="284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</row>
    <row r="122" spans="1:75" ht="23.4" x14ac:dyDescent="0.4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</row>
    <row r="123" spans="1:75" ht="23.4" x14ac:dyDescent="0.45">
      <c r="A123" s="288" t="s">
        <v>270</v>
      </c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  <c r="AR123" s="288"/>
      <c r="AS123" s="288"/>
      <c r="AT123" s="288"/>
      <c r="AU123" s="288"/>
      <c r="AV123" s="288"/>
      <c r="AW123" s="288"/>
      <c r="AX123" s="288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</row>
    <row r="124" spans="1:75" ht="23.4" x14ac:dyDescent="0.4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</row>
    <row r="125" spans="1:75" ht="23.4" x14ac:dyDescent="0.45">
      <c r="A125" s="193" t="s">
        <v>219</v>
      </c>
      <c r="B125" s="193"/>
      <c r="C125" s="193"/>
      <c r="D125" s="193" t="s">
        <v>79</v>
      </c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 t="s">
        <v>271</v>
      </c>
      <c r="X125" s="193"/>
      <c r="Y125" s="193"/>
      <c r="Z125" s="193"/>
      <c r="AA125" s="193"/>
      <c r="AB125" s="193"/>
      <c r="AC125" s="193"/>
      <c r="AD125" s="193"/>
      <c r="AE125" s="193"/>
      <c r="AF125" s="193" t="s">
        <v>272</v>
      </c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 t="s">
        <v>273</v>
      </c>
      <c r="AR125" s="193"/>
      <c r="AS125" s="193"/>
      <c r="AT125" s="193"/>
      <c r="AU125" s="193"/>
      <c r="AV125" s="193"/>
      <c r="AW125" s="193"/>
      <c r="AX125" s="193"/>
      <c r="AY125" s="193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</row>
    <row r="126" spans="1:75" ht="23.4" x14ac:dyDescent="0.45">
      <c r="A126" s="192">
        <v>1</v>
      </c>
      <c r="B126" s="192"/>
      <c r="C126" s="192"/>
      <c r="D126" s="192">
        <v>2</v>
      </c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>
        <v>3</v>
      </c>
      <c r="X126" s="192"/>
      <c r="Y126" s="192"/>
      <c r="Z126" s="192"/>
      <c r="AA126" s="192"/>
      <c r="AB126" s="192"/>
      <c r="AC126" s="192"/>
      <c r="AD126" s="192"/>
      <c r="AE126" s="192"/>
      <c r="AF126" s="192">
        <v>4</v>
      </c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>
        <v>5</v>
      </c>
      <c r="AR126" s="192"/>
      <c r="AS126" s="192"/>
      <c r="AT126" s="192"/>
      <c r="AU126" s="192"/>
      <c r="AV126" s="192"/>
      <c r="AW126" s="192"/>
      <c r="AX126" s="192"/>
      <c r="AY126" s="1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</row>
    <row r="127" spans="1:75" ht="23.4" x14ac:dyDescent="0.45">
      <c r="A127" s="215">
        <v>1</v>
      </c>
      <c r="B127" s="215"/>
      <c r="C127" s="215"/>
      <c r="D127" s="233" t="s">
        <v>274</v>
      </c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</row>
    <row r="128" spans="1:75" ht="23.4" x14ac:dyDescent="0.45">
      <c r="A128" s="215"/>
      <c r="B128" s="215"/>
      <c r="C128" s="215"/>
      <c r="D128" s="275" t="s">
        <v>275</v>
      </c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15">
        <v>130.5</v>
      </c>
      <c r="X128" s="215"/>
      <c r="Y128" s="215"/>
      <c r="Z128" s="215"/>
      <c r="AA128" s="215"/>
      <c r="AB128" s="215"/>
      <c r="AC128" s="215"/>
      <c r="AD128" s="215"/>
      <c r="AE128" s="215"/>
      <c r="AF128" s="215">
        <v>30</v>
      </c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84">
        <f>W128*AF128</f>
        <v>3915</v>
      </c>
      <c r="AR128" s="284"/>
      <c r="AS128" s="284"/>
      <c r="AT128" s="284"/>
      <c r="AU128" s="284"/>
      <c r="AV128" s="284"/>
      <c r="AW128" s="284"/>
      <c r="AX128" s="284"/>
      <c r="AY128" s="284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</row>
    <row r="129" spans="1:75" ht="23.4" x14ac:dyDescent="0.45">
      <c r="A129" s="215">
        <v>2</v>
      </c>
      <c r="B129" s="215"/>
      <c r="C129" s="215"/>
      <c r="D129" s="233" t="s">
        <v>276</v>
      </c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</row>
    <row r="130" spans="1:75" ht="23.4" x14ac:dyDescent="0.45">
      <c r="A130" s="215"/>
      <c r="B130" s="215"/>
      <c r="C130" s="215"/>
      <c r="D130" s="275" t="s">
        <v>277</v>
      </c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</row>
    <row r="131" spans="1:75" ht="23.4" x14ac:dyDescent="0.45">
      <c r="A131" s="215"/>
      <c r="B131" s="215"/>
      <c r="C131" s="215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</row>
    <row r="132" spans="1:75" ht="23.4" x14ac:dyDescent="0.45">
      <c r="A132" s="215"/>
      <c r="B132" s="215"/>
      <c r="C132" s="215"/>
      <c r="D132" s="265" t="s">
        <v>76</v>
      </c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7"/>
      <c r="W132" s="193" t="s">
        <v>39</v>
      </c>
      <c r="X132" s="193"/>
      <c r="Y132" s="193"/>
      <c r="Z132" s="193"/>
      <c r="AA132" s="193"/>
      <c r="AB132" s="193"/>
      <c r="AC132" s="193"/>
      <c r="AD132" s="193"/>
      <c r="AE132" s="193"/>
      <c r="AF132" s="193" t="s">
        <v>39</v>
      </c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284">
        <v>3915</v>
      </c>
      <c r="AR132" s="284"/>
      <c r="AS132" s="284"/>
      <c r="AT132" s="284"/>
      <c r="AU132" s="284"/>
      <c r="AV132" s="284"/>
      <c r="AW132" s="284"/>
      <c r="AX132" s="284"/>
      <c r="AY132" s="284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</row>
    <row r="133" spans="1:75" ht="21" customHeight="1" x14ac:dyDescent="0.4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</row>
    <row r="134" spans="1:75" ht="23.4" hidden="1" x14ac:dyDescent="0.45">
      <c r="A134" s="273" t="s">
        <v>341</v>
      </c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</row>
    <row r="135" spans="1:75" ht="23.4" hidden="1" x14ac:dyDescent="0.4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</row>
    <row r="136" spans="1:75" ht="23.4" hidden="1" x14ac:dyDescent="0.45">
      <c r="A136" s="94" t="s">
        <v>250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</row>
    <row r="137" spans="1:75" ht="23.4" hidden="1" x14ac:dyDescent="0.4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</row>
    <row r="138" spans="1:75" ht="23.4" hidden="1" x14ac:dyDescent="0.45">
      <c r="A138" s="94" t="s">
        <v>251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</row>
    <row r="139" spans="1:75" ht="23.4" hidden="1" x14ac:dyDescent="0.4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</row>
    <row r="140" spans="1:75" ht="23.4" hidden="1" x14ac:dyDescent="0.45">
      <c r="A140" s="193" t="s">
        <v>219</v>
      </c>
      <c r="B140" s="193"/>
      <c r="C140" s="193"/>
      <c r="D140" s="193" t="s">
        <v>34</v>
      </c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 t="s">
        <v>278</v>
      </c>
      <c r="X140" s="193"/>
      <c r="Y140" s="193"/>
      <c r="Z140" s="193"/>
      <c r="AA140" s="193"/>
      <c r="AB140" s="193"/>
      <c r="AC140" s="193"/>
      <c r="AD140" s="193"/>
      <c r="AE140" s="193"/>
      <c r="AF140" s="193" t="s">
        <v>110</v>
      </c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 t="s">
        <v>279</v>
      </c>
      <c r="AR140" s="193"/>
      <c r="AS140" s="193"/>
      <c r="AT140" s="193"/>
      <c r="AU140" s="193"/>
      <c r="AV140" s="193"/>
      <c r="AW140" s="193"/>
      <c r="AX140" s="193"/>
      <c r="AY140" s="193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</row>
    <row r="141" spans="1:75" ht="23.4" hidden="1" x14ac:dyDescent="0.45">
      <c r="A141" s="192">
        <v>1</v>
      </c>
      <c r="B141" s="192"/>
      <c r="C141" s="192"/>
      <c r="D141" s="192">
        <v>2</v>
      </c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>
        <v>3</v>
      </c>
      <c r="X141" s="192"/>
      <c r="Y141" s="192"/>
      <c r="Z141" s="192"/>
      <c r="AA141" s="192"/>
      <c r="AB141" s="192"/>
      <c r="AC141" s="192"/>
      <c r="AD141" s="192"/>
      <c r="AE141" s="192"/>
      <c r="AF141" s="192">
        <v>4</v>
      </c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>
        <v>5</v>
      </c>
      <c r="AR141" s="192"/>
      <c r="AS141" s="192"/>
      <c r="AT141" s="192"/>
      <c r="AU141" s="192"/>
      <c r="AV141" s="192"/>
      <c r="AW141" s="192"/>
      <c r="AX141" s="192"/>
      <c r="AY141" s="1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</row>
    <row r="142" spans="1:75" ht="23.4" hidden="1" x14ac:dyDescent="0.45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</row>
    <row r="143" spans="1:75" ht="23.4" hidden="1" x14ac:dyDescent="0.4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</row>
    <row r="144" spans="1:75" ht="23.4" hidden="1" x14ac:dyDescent="0.4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</row>
    <row r="145" spans="1:75" ht="23.4" hidden="1" x14ac:dyDescent="0.45">
      <c r="A145" s="215"/>
      <c r="B145" s="215"/>
      <c r="C145" s="215"/>
      <c r="D145" s="265" t="s">
        <v>76</v>
      </c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7"/>
      <c r="W145" s="193" t="s">
        <v>39</v>
      </c>
      <c r="X145" s="193"/>
      <c r="Y145" s="193"/>
      <c r="Z145" s="193"/>
      <c r="AA145" s="193"/>
      <c r="AB145" s="193"/>
      <c r="AC145" s="193"/>
      <c r="AD145" s="193"/>
      <c r="AE145" s="193"/>
      <c r="AF145" s="193" t="s">
        <v>39</v>
      </c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</row>
    <row r="146" spans="1:75" ht="23.4" x14ac:dyDescent="0.4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</row>
    <row r="147" spans="1:75" ht="23.4" x14ac:dyDescent="0.45">
      <c r="A147" s="273" t="s">
        <v>280</v>
      </c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</row>
    <row r="148" spans="1:75" ht="23.4" x14ac:dyDescent="0.4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</row>
    <row r="149" spans="1:75" ht="23.4" x14ac:dyDescent="0.45">
      <c r="A149" s="110" t="s">
        <v>216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216">
        <v>113</v>
      </c>
      <c r="Q149" s="216"/>
      <c r="R149" s="216"/>
      <c r="S149" s="216"/>
      <c r="T149" s="216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</row>
    <row r="150" spans="1:75" ht="23.4" x14ac:dyDescent="0.4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</row>
    <row r="151" spans="1:75" ht="23.4" x14ac:dyDescent="0.45">
      <c r="A151" s="110" t="s">
        <v>217</v>
      </c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3" t="s">
        <v>281</v>
      </c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09"/>
      <c r="BD151" s="89"/>
      <c r="BE151" s="89"/>
      <c r="BF151" s="89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</row>
    <row r="152" spans="1:75" ht="23.4" x14ac:dyDescent="0.4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</row>
    <row r="153" spans="1:75" ht="23.4" x14ac:dyDescent="0.45">
      <c r="A153" s="193" t="s">
        <v>219</v>
      </c>
      <c r="B153" s="193"/>
      <c r="C153" s="193"/>
      <c r="D153" s="193" t="s">
        <v>34</v>
      </c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 t="s">
        <v>278</v>
      </c>
      <c r="X153" s="193"/>
      <c r="Y153" s="193"/>
      <c r="Z153" s="193"/>
      <c r="AA153" s="193"/>
      <c r="AB153" s="193"/>
      <c r="AC153" s="193"/>
      <c r="AD153" s="193"/>
      <c r="AE153" s="193"/>
      <c r="AF153" s="193" t="s">
        <v>110</v>
      </c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 t="s">
        <v>279</v>
      </c>
      <c r="AR153" s="193"/>
      <c r="AS153" s="193"/>
      <c r="AT153" s="193"/>
      <c r="AU153" s="193"/>
      <c r="AV153" s="193"/>
      <c r="AW153" s="193"/>
      <c r="AX153" s="193"/>
      <c r="AY153" s="193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</row>
    <row r="154" spans="1:75" ht="23.4" x14ac:dyDescent="0.45">
      <c r="A154" s="211">
        <v>1</v>
      </c>
      <c r="B154" s="211"/>
      <c r="C154" s="211"/>
      <c r="D154" s="211">
        <v>2</v>
      </c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>
        <v>3</v>
      </c>
      <c r="X154" s="211"/>
      <c r="Y154" s="211"/>
      <c r="Z154" s="211"/>
      <c r="AA154" s="211"/>
      <c r="AB154" s="211"/>
      <c r="AC154" s="211"/>
      <c r="AD154" s="211"/>
      <c r="AE154" s="211"/>
      <c r="AF154" s="211">
        <v>4</v>
      </c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>
        <v>5</v>
      </c>
      <c r="AR154" s="211"/>
      <c r="AS154" s="211"/>
      <c r="AT154" s="211"/>
      <c r="AU154" s="211"/>
      <c r="AV154" s="211"/>
      <c r="AW154" s="211"/>
      <c r="AX154" s="211"/>
      <c r="AY154" s="211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</row>
    <row r="155" spans="1:75" ht="23.4" x14ac:dyDescent="0.45">
      <c r="A155" s="257">
        <v>1</v>
      </c>
      <c r="B155" s="257"/>
      <c r="C155" s="257"/>
      <c r="D155" s="304" t="s">
        <v>282</v>
      </c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215">
        <v>300</v>
      </c>
      <c r="X155" s="215"/>
      <c r="Y155" s="215"/>
      <c r="Z155" s="215"/>
      <c r="AA155" s="215"/>
      <c r="AB155" s="215"/>
      <c r="AC155" s="215"/>
      <c r="AD155" s="215"/>
      <c r="AE155" s="215"/>
      <c r="AF155" s="215">
        <v>450</v>
      </c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3">
        <f>W155*AF155</f>
        <v>135000</v>
      </c>
      <c r="AR155" s="213"/>
      <c r="AS155" s="213"/>
      <c r="AT155" s="213"/>
      <c r="AU155" s="213"/>
      <c r="AV155" s="213"/>
      <c r="AW155" s="213"/>
      <c r="AX155" s="213"/>
      <c r="AY155" s="213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</row>
    <row r="156" spans="1:75" ht="23.4" x14ac:dyDescent="0.45">
      <c r="A156" s="257">
        <v>2</v>
      </c>
      <c r="B156" s="257"/>
      <c r="C156" s="257"/>
      <c r="D156" s="304" t="s">
        <v>283</v>
      </c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215">
        <v>1835</v>
      </c>
      <c r="X156" s="215"/>
      <c r="Y156" s="215"/>
      <c r="Z156" s="215"/>
      <c r="AA156" s="215"/>
      <c r="AB156" s="215"/>
      <c r="AC156" s="215"/>
      <c r="AD156" s="215"/>
      <c r="AE156" s="215"/>
      <c r="AF156" s="215">
        <v>400</v>
      </c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3">
        <f>W156*AF156</f>
        <v>734000</v>
      </c>
      <c r="AR156" s="213"/>
      <c r="AS156" s="213"/>
      <c r="AT156" s="213"/>
      <c r="AU156" s="213"/>
      <c r="AV156" s="213"/>
      <c r="AW156" s="213"/>
      <c r="AX156" s="213"/>
      <c r="AY156" s="213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</row>
    <row r="157" spans="1:75" ht="23.4" x14ac:dyDescent="0.45">
      <c r="A157" s="257">
        <v>3</v>
      </c>
      <c r="B157" s="257"/>
      <c r="C157" s="257"/>
      <c r="D157" s="304" t="s">
        <v>284</v>
      </c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215">
        <v>550</v>
      </c>
      <c r="X157" s="215"/>
      <c r="Y157" s="215"/>
      <c r="Z157" s="215"/>
      <c r="AA157" s="215"/>
      <c r="AB157" s="215"/>
      <c r="AC157" s="215"/>
      <c r="AD157" s="215"/>
      <c r="AE157" s="215"/>
      <c r="AF157" s="215">
        <v>420</v>
      </c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3">
        <f>W157*AF157</f>
        <v>231000</v>
      </c>
      <c r="AR157" s="213"/>
      <c r="AS157" s="213"/>
      <c r="AT157" s="213"/>
      <c r="AU157" s="213"/>
      <c r="AV157" s="213"/>
      <c r="AW157" s="213"/>
      <c r="AX157" s="213"/>
      <c r="AY157" s="213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</row>
    <row r="158" spans="1:75" ht="23.4" x14ac:dyDescent="0.45">
      <c r="A158" s="268"/>
      <c r="B158" s="268"/>
      <c r="C158" s="268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</row>
    <row r="159" spans="1:75" ht="23.4" x14ac:dyDescent="0.45">
      <c r="A159" s="268"/>
      <c r="B159" s="268"/>
      <c r="C159" s="268"/>
      <c r="D159" s="265" t="s">
        <v>76</v>
      </c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7"/>
      <c r="W159" s="193" t="s">
        <v>39</v>
      </c>
      <c r="X159" s="193"/>
      <c r="Y159" s="193"/>
      <c r="Z159" s="193"/>
      <c r="AA159" s="193"/>
      <c r="AB159" s="193"/>
      <c r="AC159" s="193"/>
      <c r="AD159" s="193"/>
      <c r="AE159" s="193"/>
      <c r="AF159" s="193" t="s">
        <v>39</v>
      </c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284">
        <f>AQ155+AQ156+AQ157</f>
        <v>1100000</v>
      </c>
      <c r="AR159" s="192"/>
      <c r="AS159" s="192"/>
      <c r="AT159" s="192"/>
      <c r="AU159" s="192"/>
      <c r="AV159" s="192"/>
      <c r="AW159" s="192"/>
      <c r="AX159" s="192"/>
      <c r="AY159" s="1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</row>
    <row r="160" spans="1:75" ht="23.4" x14ac:dyDescent="0.4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</row>
    <row r="161" spans="1:75" ht="23.4" x14ac:dyDescent="0.45">
      <c r="A161" s="288" t="s">
        <v>285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  <c r="AK161" s="288"/>
      <c r="AL161" s="288"/>
      <c r="AM161" s="288"/>
      <c r="AN161" s="288"/>
      <c r="AO161" s="288"/>
      <c r="AP161" s="288"/>
      <c r="AQ161" s="288"/>
      <c r="AR161" s="288"/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8"/>
      <c r="BE161" s="288"/>
      <c r="BF161" s="288"/>
      <c r="BG161" s="288"/>
      <c r="BH161" s="288"/>
      <c r="BI161" s="288"/>
      <c r="BJ161" s="288"/>
      <c r="BK161" s="288"/>
      <c r="BL161" s="288"/>
      <c r="BM161" s="288"/>
      <c r="BN161" s="288"/>
      <c r="BO161" s="288"/>
      <c r="BP161" s="288"/>
      <c r="BQ161" s="288"/>
      <c r="BR161" s="288"/>
      <c r="BS161" s="92"/>
      <c r="BT161" s="92"/>
      <c r="BU161" s="92"/>
      <c r="BV161" s="92"/>
      <c r="BW161" s="92"/>
    </row>
    <row r="162" spans="1:75" ht="23.4" x14ac:dyDescent="0.4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</row>
    <row r="163" spans="1:75" ht="23.4" x14ac:dyDescent="0.45">
      <c r="A163" s="288" t="s">
        <v>471</v>
      </c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</row>
    <row r="164" spans="1:75" ht="23.4" x14ac:dyDescent="0.4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</row>
    <row r="165" spans="1:75" ht="23.4" x14ac:dyDescent="0.45">
      <c r="A165" s="288" t="s">
        <v>483</v>
      </c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88"/>
      <c r="BF165" s="288"/>
      <c r="BG165" s="288"/>
      <c r="BH165" s="288"/>
      <c r="BI165" s="288"/>
      <c r="BJ165" s="288"/>
      <c r="BK165" s="288"/>
      <c r="BL165" s="288"/>
      <c r="BM165" s="288"/>
      <c r="BN165" s="288"/>
      <c r="BO165" s="288"/>
      <c r="BP165" s="288"/>
      <c r="BQ165" s="92"/>
      <c r="BR165" s="92"/>
      <c r="BS165" s="92"/>
      <c r="BT165" s="92"/>
      <c r="BU165" s="92"/>
      <c r="BV165" s="92"/>
      <c r="BW165" s="92"/>
    </row>
    <row r="166" spans="1:75" ht="23.4" x14ac:dyDescent="0.4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</row>
    <row r="167" spans="1:75" ht="23.4" x14ac:dyDescent="0.45">
      <c r="A167" s="306" t="s">
        <v>286</v>
      </c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  <c r="AA167" s="306"/>
      <c r="AB167" s="306"/>
      <c r="AC167" s="306"/>
      <c r="AD167" s="306"/>
      <c r="AE167" s="306"/>
      <c r="AF167" s="306"/>
      <c r="AG167" s="306"/>
      <c r="AH167" s="306"/>
      <c r="AI167" s="306"/>
      <c r="AJ167" s="306"/>
      <c r="AK167" s="306"/>
      <c r="AL167" s="306"/>
      <c r="AM167" s="306"/>
      <c r="AN167" s="306"/>
      <c r="AO167" s="306"/>
      <c r="AP167" s="306"/>
      <c r="AQ167" s="306"/>
      <c r="AR167" s="306"/>
      <c r="AS167" s="306"/>
      <c r="AT167" s="306"/>
      <c r="AU167" s="306"/>
      <c r="AV167" s="306"/>
      <c r="AW167" s="306"/>
      <c r="AX167" s="306"/>
      <c r="AY167" s="306"/>
      <c r="AZ167" s="306"/>
      <c r="BA167" s="306"/>
      <c r="BB167" s="306"/>
      <c r="BC167" s="306"/>
      <c r="BD167" s="306"/>
      <c r="BE167" s="306"/>
      <c r="BF167" s="306"/>
      <c r="BG167" s="306"/>
      <c r="BH167" s="306"/>
      <c r="BI167" s="306"/>
      <c r="BJ167" s="306"/>
      <c r="BK167" s="306"/>
      <c r="BL167" s="306"/>
      <c r="BM167" s="306"/>
      <c r="BN167" s="306"/>
      <c r="BO167" s="306"/>
      <c r="BP167" s="306"/>
      <c r="BQ167" s="306"/>
      <c r="BR167" s="306"/>
      <c r="BS167" s="306"/>
      <c r="BT167" s="306"/>
      <c r="BU167" s="306"/>
      <c r="BV167" s="92"/>
      <c r="BW167" s="92"/>
    </row>
    <row r="168" spans="1:75" ht="23.4" x14ac:dyDescent="0.4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</row>
    <row r="169" spans="1:75" ht="23.4" x14ac:dyDescent="0.45">
      <c r="A169" s="193" t="s">
        <v>219</v>
      </c>
      <c r="B169" s="193"/>
      <c r="C169" s="193"/>
      <c r="D169" s="193" t="s">
        <v>287</v>
      </c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 t="s">
        <v>123</v>
      </c>
      <c r="AN169" s="193"/>
      <c r="AO169" s="193"/>
      <c r="AP169" s="193"/>
      <c r="AQ169" s="193"/>
      <c r="AR169" s="193"/>
      <c r="AS169" s="193"/>
      <c r="AT169" s="193"/>
      <c r="AU169" s="193"/>
      <c r="AV169" s="193" t="s">
        <v>124</v>
      </c>
      <c r="AW169" s="193"/>
      <c r="AX169" s="193"/>
      <c r="AY169" s="193"/>
      <c r="AZ169" s="193"/>
      <c r="BA169" s="193"/>
      <c r="BB169" s="193"/>
      <c r="BC169" s="193"/>
      <c r="BD169" s="193"/>
      <c r="BE169" s="193" t="s">
        <v>125</v>
      </c>
      <c r="BF169" s="193"/>
      <c r="BG169" s="193"/>
      <c r="BH169" s="193"/>
      <c r="BI169" s="193"/>
      <c r="BJ169" s="193"/>
      <c r="BK169" s="193"/>
      <c r="BL169" s="193"/>
      <c r="BM169" s="193"/>
      <c r="BN169" s="193" t="s">
        <v>288</v>
      </c>
      <c r="BO169" s="193"/>
      <c r="BP169" s="193"/>
      <c r="BQ169" s="193"/>
      <c r="BR169" s="193"/>
      <c r="BS169" s="193"/>
      <c r="BT169" s="193"/>
      <c r="BU169" s="193"/>
      <c r="BV169" s="193"/>
      <c r="BW169" s="92"/>
    </row>
    <row r="170" spans="1:75" ht="23.4" x14ac:dyDescent="0.45">
      <c r="A170" s="193">
        <v>1</v>
      </c>
      <c r="B170" s="193"/>
      <c r="C170" s="193"/>
      <c r="D170" s="193">
        <v>2</v>
      </c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>
        <v>3</v>
      </c>
      <c r="AN170" s="193"/>
      <c r="AO170" s="193"/>
      <c r="AP170" s="193"/>
      <c r="AQ170" s="193"/>
      <c r="AR170" s="193"/>
      <c r="AS170" s="193"/>
      <c r="AT170" s="193"/>
      <c r="AU170" s="193"/>
      <c r="AV170" s="193">
        <v>4</v>
      </c>
      <c r="AW170" s="193"/>
      <c r="AX170" s="193"/>
      <c r="AY170" s="193"/>
      <c r="AZ170" s="193"/>
      <c r="BA170" s="193"/>
      <c r="BB170" s="193"/>
      <c r="BC170" s="193"/>
      <c r="BD170" s="193"/>
      <c r="BE170" s="193">
        <v>5</v>
      </c>
      <c r="BF170" s="193"/>
      <c r="BG170" s="193"/>
      <c r="BH170" s="193"/>
      <c r="BI170" s="193"/>
      <c r="BJ170" s="193"/>
      <c r="BK170" s="193"/>
      <c r="BL170" s="193"/>
      <c r="BM170" s="193"/>
      <c r="BN170" s="193">
        <v>6</v>
      </c>
      <c r="BO170" s="193"/>
      <c r="BP170" s="193"/>
      <c r="BQ170" s="193"/>
      <c r="BR170" s="193"/>
      <c r="BS170" s="193"/>
      <c r="BT170" s="193"/>
      <c r="BU170" s="193"/>
      <c r="BV170" s="193"/>
      <c r="BW170" s="92"/>
    </row>
    <row r="171" spans="1:75" ht="57" customHeight="1" x14ac:dyDescent="0.45">
      <c r="A171" s="232">
        <v>1</v>
      </c>
      <c r="B171" s="232"/>
      <c r="C171" s="232"/>
      <c r="D171" s="305" t="s">
        <v>365</v>
      </c>
      <c r="E171" s="305"/>
      <c r="F171" s="305"/>
      <c r="G171" s="305"/>
      <c r="H171" s="305"/>
      <c r="I171" s="305"/>
      <c r="J171" s="305"/>
      <c r="K171" s="305"/>
      <c r="L171" s="305"/>
      <c r="M171" s="305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5"/>
      <c r="AB171" s="305"/>
      <c r="AC171" s="305"/>
      <c r="AD171" s="305"/>
      <c r="AE171" s="305"/>
      <c r="AF171" s="305"/>
      <c r="AG171" s="305"/>
      <c r="AH171" s="305"/>
      <c r="AI171" s="305"/>
      <c r="AJ171" s="305"/>
      <c r="AK171" s="305"/>
      <c r="AL171" s="305"/>
      <c r="AM171" s="232">
        <v>8</v>
      </c>
      <c r="AN171" s="232"/>
      <c r="AO171" s="232"/>
      <c r="AP171" s="232"/>
      <c r="AQ171" s="232"/>
      <c r="AR171" s="232"/>
      <c r="AS171" s="232"/>
      <c r="AT171" s="232"/>
      <c r="AU171" s="232"/>
      <c r="AV171" s="232">
        <v>12</v>
      </c>
      <c r="AW171" s="232"/>
      <c r="AX171" s="232"/>
      <c r="AY171" s="232"/>
      <c r="AZ171" s="232"/>
      <c r="BA171" s="232"/>
      <c r="BB171" s="232"/>
      <c r="BC171" s="232"/>
      <c r="BD171" s="232"/>
      <c r="BE171" s="182">
        <v>416.67</v>
      </c>
      <c r="BF171" s="182"/>
      <c r="BG171" s="182"/>
      <c r="BH171" s="182"/>
      <c r="BI171" s="182"/>
      <c r="BJ171" s="182"/>
      <c r="BK171" s="182"/>
      <c r="BL171" s="182"/>
      <c r="BM171" s="182"/>
      <c r="BN171" s="182">
        <v>40000</v>
      </c>
      <c r="BO171" s="182"/>
      <c r="BP171" s="182"/>
      <c r="BQ171" s="182"/>
      <c r="BR171" s="182"/>
      <c r="BS171" s="182"/>
      <c r="BT171" s="182"/>
      <c r="BU171" s="182"/>
      <c r="BV171" s="182"/>
      <c r="BW171" s="92"/>
    </row>
    <row r="172" spans="1:75" ht="69" customHeight="1" x14ac:dyDescent="0.45">
      <c r="A172" s="232">
        <v>2</v>
      </c>
      <c r="B172" s="232"/>
      <c r="C172" s="232"/>
      <c r="D172" s="305" t="s">
        <v>378</v>
      </c>
      <c r="E172" s="305"/>
      <c r="F172" s="305"/>
      <c r="G172" s="305"/>
      <c r="H172" s="305"/>
      <c r="I172" s="305"/>
      <c r="J172" s="305"/>
      <c r="K172" s="305"/>
      <c r="L172" s="305"/>
      <c r="M172" s="305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305"/>
      <c r="AC172" s="305"/>
      <c r="AD172" s="305"/>
      <c r="AE172" s="305"/>
      <c r="AF172" s="305"/>
      <c r="AG172" s="305"/>
      <c r="AH172" s="305"/>
      <c r="AI172" s="305"/>
      <c r="AJ172" s="305"/>
      <c r="AK172" s="305"/>
      <c r="AL172" s="305"/>
      <c r="AM172" s="232">
        <v>8</v>
      </c>
      <c r="AN172" s="232"/>
      <c r="AO172" s="232"/>
      <c r="AP172" s="232"/>
      <c r="AQ172" s="232"/>
      <c r="AR172" s="232"/>
      <c r="AS172" s="232"/>
      <c r="AT172" s="232"/>
      <c r="AU172" s="232"/>
      <c r="AV172" s="232">
        <v>12</v>
      </c>
      <c r="AW172" s="232"/>
      <c r="AX172" s="232"/>
      <c r="AY172" s="232"/>
      <c r="AZ172" s="232"/>
      <c r="BA172" s="232"/>
      <c r="BB172" s="232"/>
      <c r="BC172" s="232"/>
      <c r="BD172" s="232"/>
      <c r="BE172" s="182">
        <v>1250</v>
      </c>
      <c r="BF172" s="182"/>
      <c r="BG172" s="182"/>
      <c r="BH172" s="182"/>
      <c r="BI172" s="182"/>
      <c r="BJ172" s="182"/>
      <c r="BK172" s="182"/>
      <c r="BL172" s="182"/>
      <c r="BM172" s="182"/>
      <c r="BN172" s="182">
        <v>120000</v>
      </c>
      <c r="BO172" s="182"/>
      <c r="BP172" s="182"/>
      <c r="BQ172" s="182"/>
      <c r="BR172" s="182"/>
      <c r="BS172" s="182"/>
      <c r="BT172" s="182"/>
      <c r="BU172" s="182"/>
      <c r="BV172" s="182"/>
      <c r="BW172" s="92"/>
    </row>
    <row r="173" spans="1:75" ht="23.4" x14ac:dyDescent="0.45">
      <c r="A173" s="232">
        <v>3</v>
      </c>
      <c r="B173" s="232"/>
      <c r="C173" s="232"/>
      <c r="D173" s="305" t="s">
        <v>291</v>
      </c>
      <c r="E173" s="305"/>
      <c r="F173" s="305"/>
      <c r="G173" s="305"/>
      <c r="H173" s="305"/>
      <c r="I173" s="305"/>
      <c r="J173" s="305"/>
      <c r="K173" s="305"/>
      <c r="L173" s="305"/>
      <c r="M173" s="305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5"/>
      <c r="AB173" s="305"/>
      <c r="AC173" s="305"/>
      <c r="AD173" s="305"/>
      <c r="AE173" s="305"/>
      <c r="AF173" s="305"/>
      <c r="AG173" s="305"/>
      <c r="AH173" s="305"/>
      <c r="AI173" s="305"/>
      <c r="AJ173" s="305"/>
      <c r="AK173" s="305"/>
      <c r="AL173" s="305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2"/>
      <c r="BH173" s="232"/>
      <c r="BI173" s="232"/>
      <c r="BJ173" s="232"/>
      <c r="BK173" s="232"/>
      <c r="BL173" s="232"/>
      <c r="BM173" s="232"/>
      <c r="BN173" s="232"/>
      <c r="BO173" s="232"/>
      <c r="BP173" s="232"/>
      <c r="BQ173" s="232"/>
      <c r="BR173" s="232"/>
      <c r="BS173" s="232"/>
      <c r="BT173" s="232"/>
      <c r="BU173" s="232"/>
      <c r="BV173" s="232"/>
      <c r="BW173" s="92"/>
    </row>
    <row r="174" spans="1:75" ht="23.4" x14ac:dyDescent="0.45">
      <c r="A174" s="232">
        <v>7</v>
      </c>
      <c r="B174" s="232"/>
      <c r="C174" s="232"/>
      <c r="D174" s="307" t="s">
        <v>295</v>
      </c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  <c r="R174" s="307"/>
      <c r="S174" s="307"/>
      <c r="T174" s="307"/>
      <c r="U174" s="307"/>
      <c r="V174" s="307"/>
      <c r="W174" s="307"/>
      <c r="X174" s="307"/>
      <c r="Y174" s="307"/>
      <c r="Z174" s="307"/>
      <c r="AA174" s="307"/>
      <c r="AB174" s="307"/>
      <c r="AC174" s="307"/>
      <c r="AD174" s="307"/>
      <c r="AE174" s="307"/>
      <c r="AF174" s="307"/>
      <c r="AG174" s="307"/>
      <c r="AH174" s="307"/>
      <c r="AI174" s="307"/>
      <c r="AJ174" s="307"/>
      <c r="AK174" s="307"/>
      <c r="AL174" s="307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2"/>
      <c r="BF174" s="232"/>
      <c r="BG174" s="232"/>
      <c r="BH174" s="232"/>
      <c r="BI174" s="232"/>
      <c r="BJ174" s="232"/>
      <c r="BK174" s="232"/>
      <c r="BL174" s="232"/>
      <c r="BM174" s="232"/>
      <c r="BN174" s="232"/>
      <c r="BO174" s="232"/>
      <c r="BP174" s="232"/>
      <c r="BQ174" s="232"/>
      <c r="BR174" s="232"/>
      <c r="BS174" s="232"/>
      <c r="BT174" s="232"/>
      <c r="BU174" s="232"/>
      <c r="BV174" s="232"/>
      <c r="BW174" s="92"/>
    </row>
    <row r="175" spans="1:75" ht="23.4" x14ac:dyDescent="0.45">
      <c r="A175" s="232">
        <v>8</v>
      </c>
      <c r="B175" s="232"/>
      <c r="C175" s="232"/>
      <c r="D175" s="305" t="s">
        <v>296</v>
      </c>
      <c r="E175" s="305"/>
      <c r="F175" s="305"/>
      <c r="G175" s="305"/>
      <c r="H175" s="305"/>
      <c r="I175" s="305"/>
      <c r="J175" s="3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5"/>
      <c r="AB175" s="305"/>
      <c r="AC175" s="305"/>
      <c r="AD175" s="305"/>
      <c r="AE175" s="305"/>
      <c r="AF175" s="305"/>
      <c r="AG175" s="305"/>
      <c r="AH175" s="305"/>
      <c r="AI175" s="305"/>
      <c r="AJ175" s="305"/>
      <c r="AK175" s="305"/>
      <c r="AL175" s="305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2"/>
      <c r="BH175" s="232"/>
      <c r="BI175" s="232"/>
      <c r="BJ175" s="232"/>
      <c r="BK175" s="232"/>
      <c r="BL175" s="232"/>
      <c r="BM175" s="232"/>
      <c r="BN175" s="232"/>
      <c r="BO175" s="232"/>
      <c r="BP175" s="232"/>
      <c r="BQ175" s="232"/>
      <c r="BR175" s="232"/>
      <c r="BS175" s="232"/>
      <c r="BT175" s="232"/>
      <c r="BU175" s="232"/>
      <c r="BV175" s="232"/>
      <c r="BW175" s="92"/>
    </row>
    <row r="176" spans="1:75" ht="23.4" x14ac:dyDescent="0.45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2"/>
      <c r="BF176" s="232"/>
      <c r="BG176" s="232"/>
      <c r="BH176" s="232"/>
      <c r="BI176" s="232"/>
      <c r="BJ176" s="232"/>
      <c r="BK176" s="232"/>
      <c r="BL176" s="232"/>
      <c r="BM176" s="232"/>
      <c r="BN176" s="232"/>
      <c r="BO176" s="232"/>
      <c r="BP176" s="232"/>
      <c r="BQ176" s="232"/>
      <c r="BR176" s="232"/>
      <c r="BS176" s="232"/>
      <c r="BT176" s="232"/>
      <c r="BU176" s="232"/>
      <c r="BV176" s="232"/>
      <c r="BW176" s="92"/>
    </row>
    <row r="177" spans="1:75" ht="23.4" x14ac:dyDescent="0.45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2"/>
      <c r="BF177" s="232"/>
      <c r="BG177" s="232"/>
      <c r="BH177" s="232"/>
      <c r="BI177" s="232"/>
      <c r="BJ177" s="232"/>
      <c r="BK177" s="232"/>
      <c r="BL177" s="232"/>
      <c r="BM177" s="232"/>
      <c r="BN177" s="232"/>
      <c r="BO177" s="232"/>
      <c r="BP177" s="232"/>
      <c r="BQ177" s="232"/>
      <c r="BR177" s="232"/>
      <c r="BS177" s="232"/>
      <c r="BT177" s="232"/>
      <c r="BU177" s="232"/>
      <c r="BV177" s="232"/>
      <c r="BW177" s="92"/>
    </row>
    <row r="178" spans="1:75" ht="23.4" x14ac:dyDescent="0.45">
      <c r="A178" s="232"/>
      <c r="B178" s="232"/>
      <c r="C178" s="232"/>
      <c r="D178" s="265" t="s">
        <v>76</v>
      </c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7"/>
      <c r="AM178" s="193" t="s">
        <v>39</v>
      </c>
      <c r="AN178" s="193"/>
      <c r="AO178" s="193"/>
      <c r="AP178" s="193"/>
      <c r="AQ178" s="193"/>
      <c r="AR178" s="193"/>
      <c r="AS178" s="193"/>
      <c r="AT178" s="193"/>
      <c r="AU178" s="193"/>
      <c r="AV178" s="193" t="s">
        <v>39</v>
      </c>
      <c r="AW178" s="193"/>
      <c r="AX178" s="193"/>
      <c r="AY178" s="193"/>
      <c r="AZ178" s="193"/>
      <c r="BA178" s="193"/>
      <c r="BB178" s="193"/>
      <c r="BC178" s="193"/>
      <c r="BD178" s="193"/>
      <c r="BE178" s="193" t="s">
        <v>39</v>
      </c>
      <c r="BF178" s="193"/>
      <c r="BG178" s="193"/>
      <c r="BH178" s="193"/>
      <c r="BI178" s="193"/>
      <c r="BJ178" s="193"/>
      <c r="BK178" s="193"/>
      <c r="BL178" s="193"/>
      <c r="BM178" s="193"/>
      <c r="BN178" s="264">
        <v>160000</v>
      </c>
      <c r="BO178" s="264"/>
      <c r="BP178" s="264"/>
      <c r="BQ178" s="264"/>
      <c r="BR178" s="264"/>
      <c r="BS178" s="264"/>
      <c r="BT178" s="264"/>
      <c r="BU178" s="264"/>
      <c r="BV178" s="264"/>
      <c r="BW178" s="92"/>
    </row>
    <row r="179" spans="1:75" ht="23.4" x14ac:dyDescent="0.4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</row>
    <row r="180" spans="1:75" ht="23.4" x14ac:dyDescent="0.45">
      <c r="A180" s="306" t="s">
        <v>297</v>
      </c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6"/>
      <c r="AM180" s="306"/>
      <c r="AN180" s="306"/>
      <c r="AO180" s="306"/>
      <c r="AP180" s="306"/>
      <c r="AQ180" s="306"/>
      <c r="AR180" s="306"/>
      <c r="AS180" s="306"/>
      <c r="AT180" s="306"/>
      <c r="AU180" s="306"/>
      <c r="AV180" s="306"/>
      <c r="AW180" s="306"/>
      <c r="AX180" s="306"/>
      <c r="AY180" s="306"/>
      <c r="AZ180" s="99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</row>
    <row r="181" spans="1:75" ht="23.4" x14ac:dyDescent="0.4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</row>
    <row r="182" spans="1:75" ht="23.4" x14ac:dyDescent="0.45">
      <c r="A182" s="193" t="s">
        <v>219</v>
      </c>
      <c r="B182" s="193"/>
      <c r="C182" s="193"/>
      <c r="D182" s="193" t="s">
        <v>34</v>
      </c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 t="s">
        <v>127</v>
      </c>
      <c r="X182" s="193"/>
      <c r="Y182" s="193"/>
      <c r="Z182" s="193"/>
      <c r="AA182" s="193"/>
      <c r="AB182" s="193"/>
      <c r="AC182" s="193"/>
      <c r="AD182" s="193"/>
      <c r="AE182" s="193"/>
      <c r="AF182" s="193" t="s">
        <v>128</v>
      </c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3"/>
      <c r="AQ182" s="193" t="s">
        <v>298</v>
      </c>
      <c r="AR182" s="193"/>
      <c r="AS182" s="193"/>
      <c r="AT182" s="193"/>
      <c r="AU182" s="193"/>
      <c r="AV182" s="193"/>
      <c r="AW182" s="193"/>
      <c r="AX182" s="193"/>
      <c r="AY182" s="193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</row>
    <row r="183" spans="1:75" ht="23.4" x14ac:dyDescent="0.45">
      <c r="A183" s="192">
        <v>1</v>
      </c>
      <c r="B183" s="192"/>
      <c r="C183" s="192"/>
      <c r="D183" s="192">
        <v>2</v>
      </c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>
        <v>3</v>
      </c>
      <c r="X183" s="192"/>
      <c r="Y183" s="192"/>
      <c r="Z183" s="192"/>
      <c r="AA183" s="192"/>
      <c r="AB183" s="192"/>
      <c r="AC183" s="192"/>
      <c r="AD183" s="192"/>
      <c r="AE183" s="192"/>
      <c r="AF183" s="192">
        <v>4</v>
      </c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>
        <v>5</v>
      </c>
      <c r="AR183" s="192"/>
      <c r="AS183" s="192"/>
      <c r="AT183" s="192"/>
      <c r="AU183" s="192"/>
      <c r="AV183" s="192"/>
      <c r="AW183" s="192"/>
      <c r="AX183" s="192"/>
      <c r="AY183" s="1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</row>
    <row r="184" spans="1:75" ht="23.4" x14ac:dyDescent="0.45">
      <c r="A184" s="215">
        <v>1</v>
      </c>
      <c r="B184" s="215"/>
      <c r="C184" s="215"/>
      <c r="D184" s="305" t="s">
        <v>299</v>
      </c>
      <c r="E184" s="305"/>
      <c r="F184" s="305"/>
      <c r="G184" s="305"/>
      <c r="H184" s="305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</row>
    <row r="185" spans="1:75" ht="23.4" x14ac:dyDescent="0.45">
      <c r="A185" s="215">
        <v>2</v>
      </c>
      <c r="B185" s="215"/>
      <c r="C185" s="215"/>
      <c r="D185" s="305" t="s">
        <v>300</v>
      </c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</row>
    <row r="186" spans="1:75" ht="23.4" x14ac:dyDescent="0.45">
      <c r="A186" s="215"/>
      <c r="B186" s="215"/>
      <c r="C186" s="215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</row>
    <row r="187" spans="1:75" ht="23.4" x14ac:dyDescent="0.45">
      <c r="A187" s="215"/>
      <c r="B187" s="215"/>
      <c r="C187" s="215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</row>
    <row r="188" spans="1:75" ht="23.4" x14ac:dyDescent="0.45">
      <c r="A188" s="215"/>
      <c r="B188" s="215"/>
      <c r="C188" s="215"/>
      <c r="D188" s="265" t="s">
        <v>76</v>
      </c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7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</row>
    <row r="189" spans="1:75" ht="23.4" x14ac:dyDescent="0.4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</row>
    <row r="190" spans="1:75" ht="23.4" x14ac:dyDescent="0.45">
      <c r="A190" s="99" t="s">
        <v>301</v>
      </c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</row>
    <row r="191" spans="1:75" ht="23.4" x14ac:dyDescent="0.4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</row>
    <row r="192" spans="1:75" ht="23.4" customHeight="1" x14ac:dyDescent="0.45">
      <c r="A192" s="193" t="s">
        <v>219</v>
      </c>
      <c r="B192" s="193"/>
      <c r="C192" s="193"/>
      <c r="D192" s="217" t="s">
        <v>34</v>
      </c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9"/>
      <c r="AB192" s="217" t="s">
        <v>131</v>
      </c>
      <c r="AC192" s="218"/>
      <c r="AD192" s="218"/>
      <c r="AE192" s="218"/>
      <c r="AF192" s="218"/>
      <c r="AG192" s="218"/>
      <c r="AH192" s="218"/>
      <c r="AI192" s="219"/>
      <c r="AJ192" s="193" t="s">
        <v>132</v>
      </c>
      <c r="AK192" s="193"/>
      <c r="AL192" s="193"/>
      <c r="AM192" s="193"/>
      <c r="AN192" s="193"/>
      <c r="AO192" s="193"/>
      <c r="AP192" s="193"/>
      <c r="AQ192" s="193"/>
      <c r="AR192" s="193" t="s">
        <v>302</v>
      </c>
      <c r="AS192" s="193"/>
      <c r="AT192" s="193"/>
      <c r="AU192" s="193"/>
      <c r="AV192" s="193"/>
      <c r="AW192" s="193"/>
      <c r="AX192" s="193"/>
      <c r="AY192" s="193"/>
      <c r="AZ192" s="193"/>
      <c r="BA192" s="100"/>
      <c r="BB192" s="100"/>
      <c r="BC192" s="100"/>
      <c r="BD192" s="100"/>
      <c r="BE192" s="100"/>
      <c r="BF192" s="100"/>
      <c r="BG192" s="100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</row>
    <row r="193" spans="1:75" ht="24" thickBot="1" x14ac:dyDescent="0.5">
      <c r="A193" s="194">
        <v>1</v>
      </c>
      <c r="B193" s="194"/>
      <c r="C193" s="194"/>
      <c r="D193" s="314">
        <v>2</v>
      </c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  <c r="X193" s="315"/>
      <c r="Y193" s="315"/>
      <c r="Z193" s="315"/>
      <c r="AA193" s="316"/>
      <c r="AB193" s="194">
        <v>3</v>
      </c>
      <c r="AC193" s="194"/>
      <c r="AD193" s="194"/>
      <c r="AE193" s="194"/>
      <c r="AF193" s="194"/>
      <c r="AG193" s="194"/>
      <c r="AH193" s="194"/>
      <c r="AI193" s="194"/>
      <c r="AJ193" s="194">
        <v>4</v>
      </c>
      <c r="AK193" s="194"/>
      <c r="AL193" s="194"/>
      <c r="AM193" s="194"/>
      <c r="AN193" s="194"/>
      <c r="AO193" s="194"/>
      <c r="AP193" s="194"/>
      <c r="AQ193" s="194"/>
      <c r="AR193" s="194">
        <v>5</v>
      </c>
      <c r="AS193" s="194"/>
      <c r="AT193" s="194"/>
      <c r="AU193" s="194"/>
      <c r="AV193" s="194"/>
      <c r="AW193" s="194"/>
      <c r="AX193" s="194"/>
      <c r="AY193" s="194"/>
      <c r="AZ193" s="194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</row>
    <row r="194" spans="1:75" ht="23.4" customHeight="1" thickBot="1" x14ac:dyDescent="0.5">
      <c r="A194" s="308">
        <v>1</v>
      </c>
      <c r="B194" s="308"/>
      <c r="C194" s="308"/>
      <c r="D194" s="310" t="s">
        <v>303</v>
      </c>
      <c r="E194" s="311"/>
      <c r="F194" s="311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2"/>
      <c r="AB194" s="309">
        <v>115000</v>
      </c>
      <c r="AC194" s="309"/>
      <c r="AD194" s="309"/>
      <c r="AE194" s="309"/>
      <c r="AF194" s="309"/>
      <c r="AG194" s="309"/>
      <c r="AH194" s="309"/>
      <c r="AI194" s="309"/>
      <c r="AJ194" s="209">
        <v>6.46</v>
      </c>
      <c r="AK194" s="209"/>
      <c r="AL194" s="209"/>
      <c r="AM194" s="209"/>
      <c r="AN194" s="209"/>
      <c r="AO194" s="209"/>
      <c r="AP194" s="209"/>
      <c r="AQ194" s="209"/>
      <c r="AR194" s="195">
        <f>AB194*AJ194</f>
        <v>742900</v>
      </c>
      <c r="AS194" s="195"/>
      <c r="AT194" s="195"/>
      <c r="AU194" s="195"/>
      <c r="AV194" s="195"/>
      <c r="AW194" s="195"/>
      <c r="AX194" s="195"/>
      <c r="AY194" s="195"/>
      <c r="AZ194" s="195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</row>
    <row r="195" spans="1:75" ht="23.4" customHeight="1" x14ac:dyDescent="0.45">
      <c r="A195" s="189"/>
      <c r="B195" s="189"/>
      <c r="C195" s="189"/>
      <c r="D195" s="317" t="s">
        <v>304</v>
      </c>
      <c r="E195" s="318"/>
      <c r="F195" s="318"/>
      <c r="G195" s="318"/>
      <c r="H195" s="318"/>
      <c r="I195" s="318"/>
      <c r="J195" s="318"/>
      <c r="K195" s="318"/>
      <c r="L195" s="318"/>
      <c r="M195" s="318"/>
      <c r="N195" s="318"/>
      <c r="O195" s="318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318"/>
      <c r="AA195" s="319"/>
      <c r="AB195" s="179"/>
      <c r="AC195" s="179"/>
      <c r="AD195" s="179"/>
      <c r="AE195" s="179"/>
      <c r="AF195" s="179"/>
      <c r="AG195" s="179"/>
      <c r="AH195" s="179"/>
      <c r="AI195" s="179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</row>
    <row r="196" spans="1:75" ht="40.799999999999997" customHeight="1" x14ac:dyDescent="0.45">
      <c r="A196" s="178" t="s">
        <v>410</v>
      </c>
      <c r="B196" s="178"/>
      <c r="C196" s="178"/>
      <c r="D196" s="320" t="s">
        <v>360</v>
      </c>
      <c r="E196" s="321"/>
      <c r="F196" s="321"/>
      <c r="G196" s="321"/>
      <c r="H196" s="321"/>
      <c r="I196" s="321"/>
      <c r="J196" s="321"/>
      <c r="K196" s="321"/>
      <c r="L196" s="321"/>
      <c r="M196" s="321"/>
      <c r="N196" s="321"/>
      <c r="O196" s="321"/>
      <c r="P196" s="321"/>
      <c r="Q196" s="321"/>
      <c r="R196" s="321"/>
      <c r="S196" s="321"/>
      <c r="T196" s="321"/>
      <c r="U196" s="321"/>
      <c r="V196" s="321"/>
      <c r="W196" s="321"/>
      <c r="X196" s="321"/>
      <c r="Y196" s="321"/>
      <c r="Z196" s="321"/>
      <c r="AA196" s="322"/>
      <c r="AB196" s="181">
        <v>115000</v>
      </c>
      <c r="AC196" s="181"/>
      <c r="AD196" s="181"/>
      <c r="AE196" s="181"/>
      <c r="AF196" s="181"/>
      <c r="AG196" s="181"/>
      <c r="AH196" s="181"/>
      <c r="AI196" s="181"/>
      <c r="AJ196" s="182">
        <v>6.46</v>
      </c>
      <c r="AK196" s="182"/>
      <c r="AL196" s="182"/>
      <c r="AM196" s="182"/>
      <c r="AN196" s="182"/>
      <c r="AO196" s="182"/>
      <c r="AP196" s="182"/>
      <c r="AQ196" s="182"/>
      <c r="AR196" s="182">
        <f>AB196*AJ196</f>
        <v>742900</v>
      </c>
      <c r="AS196" s="182"/>
      <c r="AT196" s="182"/>
      <c r="AU196" s="182"/>
      <c r="AV196" s="182"/>
      <c r="AW196" s="182"/>
      <c r="AX196" s="182"/>
      <c r="AY196" s="182"/>
      <c r="AZ196" s="18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</row>
    <row r="197" spans="1:75" ht="24" thickBot="1" x14ac:dyDescent="0.5">
      <c r="A197" s="183"/>
      <c r="B197" s="183"/>
      <c r="C197" s="183"/>
      <c r="D197" s="323" t="s">
        <v>346</v>
      </c>
      <c r="E197" s="324"/>
      <c r="F197" s="324"/>
      <c r="G197" s="324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4"/>
      <c r="U197" s="324"/>
      <c r="V197" s="324"/>
      <c r="W197" s="324"/>
      <c r="X197" s="324"/>
      <c r="Y197" s="324"/>
      <c r="Z197" s="324"/>
      <c r="AA197" s="325"/>
      <c r="AB197" s="184"/>
      <c r="AC197" s="184"/>
      <c r="AD197" s="184"/>
      <c r="AE197" s="184"/>
      <c r="AF197" s="184"/>
      <c r="AG197" s="184"/>
      <c r="AH197" s="184"/>
      <c r="AI197" s="184"/>
      <c r="AJ197" s="188"/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88"/>
      <c r="AX197" s="188"/>
      <c r="AY197" s="188"/>
      <c r="AZ197" s="188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</row>
    <row r="198" spans="1:75" ht="23.4" customHeight="1" thickBot="1" x14ac:dyDescent="0.5">
      <c r="A198" s="313">
        <v>2</v>
      </c>
      <c r="B198" s="313"/>
      <c r="C198" s="313"/>
      <c r="D198" s="326" t="s">
        <v>305</v>
      </c>
      <c r="E198" s="327"/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  <c r="W198" s="327"/>
      <c r="X198" s="327"/>
      <c r="Y198" s="327"/>
      <c r="Z198" s="327"/>
      <c r="AA198" s="328"/>
      <c r="AB198" s="190">
        <f>AB200+AB202</f>
        <v>1300</v>
      </c>
      <c r="AC198" s="190"/>
      <c r="AD198" s="190"/>
      <c r="AE198" s="190"/>
      <c r="AF198" s="190"/>
      <c r="AG198" s="190"/>
      <c r="AH198" s="190"/>
      <c r="AI198" s="190"/>
      <c r="AJ198" s="191">
        <v>1614.39</v>
      </c>
      <c r="AK198" s="191"/>
      <c r="AL198" s="191"/>
      <c r="AM198" s="191"/>
      <c r="AN198" s="191"/>
      <c r="AO198" s="191"/>
      <c r="AP198" s="191"/>
      <c r="AQ198" s="191"/>
      <c r="AR198" s="196">
        <f>AR200+AR202</f>
        <v>2098800</v>
      </c>
      <c r="AS198" s="196"/>
      <c r="AT198" s="196"/>
      <c r="AU198" s="196"/>
      <c r="AV198" s="196"/>
      <c r="AW198" s="196"/>
      <c r="AX198" s="196"/>
      <c r="AY198" s="196"/>
      <c r="AZ198" s="196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</row>
    <row r="199" spans="1:75" ht="23.4" customHeight="1" x14ac:dyDescent="0.45">
      <c r="A199" s="189"/>
      <c r="B199" s="189"/>
      <c r="C199" s="189"/>
      <c r="D199" s="317" t="s">
        <v>304</v>
      </c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  <c r="AA199" s="319"/>
      <c r="AB199" s="179"/>
      <c r="AC199" s="179"/>
      <c r="AD199" s="179"/>
      <c r="AE199" s="179"/>
      <c r="AF199" s="179"/>
      <c r="AG199" s="179"/>
      <c r="AH199" s="179"/>
      <c r="AI199" s="179"/>
      <c r="AJ199" s="180"/>
      <c r="AK199" s="180"/>
      <c r="AL199" s="180"/>
      <c r="AM199" s="180"/>
      <c r="AN199" s="180"/>
      <c r="AO199" s="180"/>
      <c r="AP199" s="180"/>
      <c r="AQ199" s="180"/>
      <c r="AR199" s="197"/>
      <c r="AS199" s="197"/>
      <c r="AT199" s="197"/>
      <c r="AU199" s="197"/>
      <c r="AV199" s="197"/>
      <c r="AW199" s="197"/>
      <c r="AX199" s="197"/>
      <c r="AY199" s="197"/>
      <c r="AZ199" s="197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</row>
    <row r="200" spans="1:75" ht="39" customHeight="1" x14ac:dyDescent="0.45">
      <c r="A200" s="178" t="s">
        <v>413</v>
      </c>
      <c r="B200" s="178"/>
      <c r="C200" s="178"/>
      <c r="D200" s="320" t="s">
        <v>361</v>
      </c>
      <c r="E200" s="321"/>
      <c r="F200" s="321"/>
      <c r="G200" s="321"/>
      <c r="H200" s="321"/>
      <c r="I200" s="321"/>
      <c r="J200" s="321"/>
      <c r="K200" s="321"/>
      <c r="L200" s="321"/>
      <c r="M200" s="321"/>
      <c r="N200" s="321"/>
      <c r="O200" s="321"/>
      <c r="P200" s="321"/>
      <c r="Q200" s="321"/>
      <c r="R200" s="321"/>
      <c r="S200" s="321"/>
      <c r="T200" s="321"/>
      <c r="U200" s="321"/>
      <c r="V200" s="321"/>
      <c r="W200" s="321"/>
      <c r="X200" s="321"/>
      <c r="Y200" s="321"/>
      <c r="Z200" s="321"/>
      <c r="AA200" s="322"/>
      <c r="AB200" s="181">
        <v>920</v>
      </c>
      <c r="AC200" s="181"/>
      <c r="AD200" s="181"/>
      <c r="AE200" s="181"/>
      <c r="AF200" s="181"/>
      <c r="AG200" s="181"/>
      <c r="AH200" s="181"/>
      <c r="AI200" s="181"/>
      <c r="AJ200" s="182">
        <v>1614.39</v>
      </c>
      <c r="AK200" s="182"/>
      <c r="AL200" s="182"/>
      <c r="AM200" s="182"/>
      <c r="AN200" s="182"/>
      <c r="AO200" s="182"/>
      <c r="AP200" s="182"/>
      <c r="AQ200" s="182"/>
      <c r="AR200" s="198">
        <v>1485239</v>
      </c>
      <c r="AS200" s="198"/>
      <c r="AT200" s="198"/>
      <c r="AU200" s="198"/>
      <c r="AV200" s="198"/>
      <c r="AW200" s="198"/>
      <c r="AX200" s="198"/>
      <c r="AY200" s="198"/>
      <c r="AZ200" s="198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</row>
    <row r="201" spans="1:75" ht="23.4" x14ac:dyDescent="0.45">
      <c r="A201" s="178"/>
      <c r="B201" s="178"/>
      <c r="C201" s="178"/>
      <c r="D201" s="329" t="s">
        <v>348</v>
      </c>
      <c r="E201" s="330"/>
      <c r="F201" s="330"/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/>
      <c r="U201" s="330"/>
      <c r="V201" s="330"/>
      <c r="W201" s="330"/>
      <c r="X201" s="330"/>
      <c r="Y201" s="330"/>
      <c r="Z201" s="330"/>
      <c r="AA201" s="331"/>
      <c r="AB201" s="181"/>
      <c r="AC201" s="181"/>
      <c r="AD201" s="181"/>
      <c r="AE201" s="181"/>
      <c r="AF201" s="181"/>
      <c r="AG201" s="181"/>
      <c r="AH201" s="181"/>
      <c r="AI201" s="181"/>
      <c r="AJ201" s="182"/>
      <c r="AK201" s="182"/>
      <c r="AL201" s="182"/>
      <c r="AM201" s="182"/>
      <c r="AN201" s="182"/>
      <c r="AO201" s="182"/>
      <c r="AP201" s="182"/>
      <c r="AQ201" s="182"/>
      <c r="AR201" s="182"/>
      <c r="AS201" s="182"/>
      <c r="AT201" s="182"/>
      <c r="AU201" s="182"/>
      <c r="AV201" s="182"/>
      <c r="AW201" s="182"/>
      <c r="AX201" s="182"/>
      <c r="AY201" s="182"/>
      <c r="AZ201" s="18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</row>
    <row r="202" spans="1:75" ht="23.4" customHeight="1" x14ac:dyDescent="0.45">
      <c r="A202" s="178" t="s">
        <v>414</v>
      </c>
      <c r="B202" s="178"/>
      <c r="C202" s="178"/>
      <c r="D202" s="205" t="s">
        <v>379</v>
      </c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7"/>
      <c r="AB202" s="181">
        <v>380</v>
      </c>
      <c r="AC202" s="181"/>
      <c r="AD202" s="181"/>
      <c r="AE202" s="181"/>
      <c r="AF202" s="181"/>
      <c r="AG202" s="181"/>
      <c r="AH202" s="181"/>
      <c r="AI202" s="181"/>
      <c r="AJ202" s="182">
        <v>1614.39</v>
      </c>
      <c r="AK202" s="182"/>
      <c r="AL202" s="182"/>
      <c r="AM202" s="182"/>
      <c r="AN202" s="182"/>
      <c r="AO202" s="182"/>
      <c r="AP202" s="182"/>
      <c r="AQ202" s="182"/>
      <c r="AR202" s="182">
        <v>613561</v>
      </c>
      <c r="AS202" s="182"/>
      <c r="AT202" s="182"/>
      <c r="AU202" s="182"/>
      <c r="AV202" s="182"/>
      <c r="AW202" s="182"/>
      <c r="AX202" s="182"/>
      <c r="AY202" s="182"/>
      <c r="AZ202" s="18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</row>
    <row r="203" spans="1:75" ht="23.4" customHeight="1" thickBot="1" x14ac:dyDescent="0.5">
      <c r="A203" s="183"/>
      <c r="B203" s="183"/>
      <c r="C203" s="183"/>
      <c r="D203" s="202" t="s">
        <v>380</v>
      </c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4"/>
      <c r="AB203" s="184"/>
      <c r="AC203" s="184"/>
      <c r="AD203" s="184"/>
      <c r="AE203" s="184"/>
      <c r="AF203" s="184"/>
      <c r="AG203" s="184"/>
      <c r="AH203" s="184"/>
      <c r="AI203" s="184"/>
      <c r="AJ203" s="188"/>
      <c r="AK203" s="188"/>
      <c r="AL203" s="188"/>
      <c r="AM203" s="188"/>
      <c r="AN203" s="188"/>
      <c r="AO203" s="188"/>
      <c r="AP203" s="188"/>
      <c r="AQ203" s="188"/>
      <c r="AR203" s="188"/>
      <c r="AS203" s="188"/>
      <c r="AT203" s="188"/>
      <c r="AU203" s="188"/>
      <c r="AV203" s="188"/>
      <c r="AW203" s="188"/>
      <c r="AX203" s="188"/>
      <c r="AY203" s="188"/>
      <c r="AZ203" s="188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</row>
    <row r="204" spans="1:75" ht="23.4" x14ac:dyDescent="0.45">
      <c r="A204" s="189">
        <v>3</v>
      </c>
      <c r="B204" s="189"/>
      <c r="C204" s="189"/>
      <c r="D204" s="332" t="s">
        <v>306</v>
      </c>
      <c r="E204" s="333"/>
      <c r="F204" s="333"/>
      <c r="G204" s="333"/>
      <c r="H204" s="333"/>
      <c r="I204" s="333"/>
      <c r="J204" s="333"/>
      <c r="K204" s="333"/>
      <c r="L204" s="333"/>
      <c r="M204" s="333"/>
      <c r="N204" s="333"/>
      <c r="O204" s="333"/>
      <c r="P204" s="333"/>
      <c r="Q204" s="333"/>
      <c r="R204" s="333"/>
      <c r="S204" s="333"/>
      <c r="T204" s="333"/>
      <c r="U204" s="333"/>
      <c r="V204" s="333"/>
      <c r="W204" s="333"/>
      <c r="X204" s="333"/>
      <c r="Y204" s="333"/>
      <c r="Z204" s="333"/>
      <c r="AA204" s="334"/>
      <c r="AB204" s="179">
        <v>0</v>
      </c>
      <c r="AC204" s="179"/>
      <c r="AD204" s="179"/>
      <c r="AE204" s="179"/>
      <c r="AF204" s="179"/>
      <c r="AG204" s="179"/>
      <c r="AH204" s="179"/>
      <c r="AI204" s="179"/>
      <c r="AJ204" s="180">
        <v>0</v>
      </c>
      <c r="AK204" s="180"/>
      <c r="AL204" s="180"/>
      <c r="AM204" s="180"/>
      <c r="AN204" s="180"/>
      <c r="AO204" s="180"/>
      <c r="AP204" s="180"/>
      <c r="AQ204" s="180"/>
      <c r="AR204" s="197">
        <v>0</v>
      </c>
      <c r="AS204" s="197"/>
      <c r="AT204" s="197"/>
      <c r="AU204" s="197"/>
      <c r="AV204" s="197"/>
      <c r="AW204" s="197"/>
      <c r="AX204" s="197"/>
      <c r="AY204" s="197"/>
      <c r="AZ204" s="197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</row>
    <row r="205" spans="1:75" ht="24" thickBot="1" x14ac:dyDescent="0.5">
      <c r="A205" s="183"/>
      <c r="B205" s="183"/>
      <c r="C205" s="183"/>
      <c r="D205" s="335" t="s">
        <v>304</v>
      </c>
      <c r="E205" s="336"/>
      <c r="F205" s="336"/>
      <c r="G205" s="336"/>
      <c r="H205" s="336"/>
      <c r="I205" s="336"/>
      <c r="J205" s="336"/>
      <c r="K205" s="336"/>
      <c r="L205" s="336"/>
      <c r="M205" s="336"/>
      <c r="N205" s="336"/>
      <c r="O205" s="336"/>
      <c r="P205" s="336"/>
      <c r="Q205" s="336"/>
      <c r="R205" s="336"/>
      <c r="S205" s="336"/>
      <c r="T205" s="336"/>
      <c r="U205" s="336"/>
      <c r="V205" s="336"/>
      <c r="W205" s="336"/>
      <c r="X205" s="336"/>
      <c r="Y205" s="336"/>
      <c r="Z205" s="336"/>
      <c r="AA205" s="337"/>
      <c r="AB205" s="184"/>
      <c r="AC205" s="184"/>
      <c r="AD205" s="184"/>
      <c r="AE205" s="184"/>
      <c r="AF205" s="184"/>
      <c r="AG205" s="184"/>
      <c r="AH205" s="184"/>
      <c r="AI205" s="184"/>
      <c r="AJ205" s="188"/>
      <c r="AK205" s="188"/>
      <c r="AL205" s="188"/>
      <c r="AM205" s="188"/>
      <c r="AN205" s="188"/>
      <c r="AO205" s="188"/>
      <c r="AP205" s="188"/>
      <c r="AQ205" s="188"/>
      <c r="AR205" s="208"/>
      <c r="AS205" s="208"/>
      <c r="AT205" s="208"/>
      <c r="AU205" s="208"/>
      <c r="AV205" s="208"/>
      <c r="AW205" s="208"/>
      <c r="AX205" s="208"/>
      <c r="AY205" s="208"/>
      <c r="AZ205" s="208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</row>
    <row r="206" spans="1:75" ht="23.4" customHeight="1" thickBot="1" x14ac:dyDescent="0.5">
      <c r="A206" s="308">
        <v>4</v>
      </c>
      <c r="B206" s="308"/>
      <c r="C206" s="308"/>
      <c r="D206" s="310" t="s">
        <v>307</v>
      </c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2"/>
      <c r="AB206" s="309">
        <f>AB208+AB210</f>
        <v>1800</v>
      </c>
      <c r="AC206" s="309"/>
      <c r="AD206" s="309"/>
      <c r="AE206" s="309"/>
      <c r="AF206" s="309"/>
      <c r="AG206" s="309"/>
      <c r="AH206" s="309"/>
      <c r="AI206" s="309"/>
      <c r="AJ206" s="209">
        <v>26.11</v>
      </c>
      <c r="AK206" s="209"/>
      <c r="AL206" s="209"/>
      <c r="AM206" s="209"/>
      <c r="AN206" s="209"/>
      <c r="AO206" s="209"/>
      <c r="AP206" s="209"/>
      <c r="AQ206" s="209"/>
      <c r="AR206" s="209">
        <f>AR208+AR210</f>
        <v>46900</v>
      </c>
      <c r="AS206" s="209"/>
      <c r="AT206" s="209"/>
      <c r="AU206" s="209"/>
      <c r="AV206" s="209"/>
      <c r="AW206" s="209"/>
      <c r="AX206" s="209"/>
      <c r="AY206" s="209"/>
      <c r="AZ206" s="209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</row>
    <row r="207" spans="1:75" ht="23.4" customHeight="1" x14ac:dyDescent="0.45">
      <c r="A207" s="189"/>
      <c r="B207" s="189"/>
      <c r="C207" s="189"/>
      <c r="D207" s="317" t="s">
        <v>304</v>
      </c>
      <c r="E207" s="318"/>
      <c r="F207" s="318"/>
      <c r="G207" s="318"/>
      <c r="H207" s="318"/>
      <c r="I207" s="318"/>
      <c r="J207" s="318"/>
      <c r="K207" s="318"/>
      <c r="L207" s="318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  <c r="AA207" s="319"/>
      <c r="AB207" s="179"/>
      <c r="AC207" s="179"/>
      <c r="AD207" s="179"/>
      <c r="AE207" s="179"/>
      <c r="AF207" s="179"/>
      <c r="AG207" s="179"/>
      <c r="AH207" s="179"/>
      <c r="AI207" s="179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</row>
    <row r="208" spans="1:75" ht="37.799999999999997" customHeight="1" x14ac:dyDescent="0.45">
      <c r="A208" s="178" t="s">
        <v>423</v>
      </c>
      <c r="B208" s="178"/>
      <c r="C208" s="178"/>
      <c r="D208" s="320" t="s">
        <v>363</v>
      </c>
      <c r="E208" s="321"/>
      <c r="F208" s="321"/>
      <c r="G208" s="321"/>
      <c r="H208" s="321"/>
      <c r="I208" s="321"/>
      <c r="J208" s="321"/>
      <c r="K208" s="321"/>
      <c r="L208" s="321"/>
      <c r="M208" s="321"/>
      <c r="N208" s="321"/>
      <c r="O208" s="321"/>
      <c r="P208" s="321"/>
      <c r="Q208" s="321"/>
      <c r="R208" s="321"/>
      <c r="S208" s="321"/>
      <c r="T208" s="321"/>
      <c r="U208" s="321"/>
      <c r="V208" s="321"/>
      <c r="W208" s="321"/>
      <c r="X208" s="321"/>
      <c r="Y208" s="321"/>
      <c r="Z208" s="321"/>
      <c r="AA208" s="322"/>
      <c r="AB208" s="181">
        <v>1440</v>
      </c>
      <c r="AC208" s="181"/>
      <c r="AD208" s="181"/>
      <c r="AE208" s="181"/>
      <c r="AF208" s="181"/>
      <c r="AG208" s="181"/>
      <c r="AH208" s="181"/>
      <c r="AI208" s="181"/>
      <c r="AJ208" s="182">
        <v>26.11</v>
      </c>
      <c r="AK208" s="182"/>
      <c r="AL208" s="182"/>
      <c r="AM208" s="182"/>
      <c r="AN208" s="182"/>
      <c r="AO208" s="182"/>
      <c r="AP208" s="182"/>
      <c r="AQ208" s="182"/>
      <c r="AR208" s="182">
        <f>AB208*AJ208</f>
        <v>37598.400000000001</v>
      </c>
      <c r="AS208" s="182"/>
      <c r="AT208" s="182"/>
      <c r="AU208" s="182"/>
      <c r="AV208" s="182"/>
      <c r="AW208" s="182"/>
      <c r="AX208" s="182"/>
      <c r="AY208" s="182"/>
      <c r="AZ208" s="18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</row>
    <row r="209" spans="1:75" s="101" customFormat="1" ht="37.799999999999997" customHeight="1" x14ac:dyDescent="0.45">
      <c r="A209" s="185"/>
      <c r="B209" s="186"/>
      <c r="C209" s="187"/>
      <c r="D209" s="320" t="s">
        <v>347</v>
      </c>
      <c r="E209" s="321"/>
      <c r="F209" s="321"/>
      <c r="G209" s="321"/>
      <c r="H209" s="321"/>
      <c r="I209" s="321"/>
      <c r="J209" s="321"/>
      <c r="K209" s="321"/>
      <c r="L209" s="321"/>
      <c r="M209" s="321"/>
      <c r="N209" s="321"/>
      <c r="O209" s="321"/>
      <c r="P209" s="321"/>
      <c r="Q209" s="321"/>
      <c r="R209" s="321"/>
      <c r="S209" s="321"/>
      <c r="T209" s="321"/>
      <c r="U209" s="321"/>
      <c r="V209" s="321"/>
      <c r="W209" s="321"/>
      <c r="X209" s="321"/>
      <c r="Y209" s="321"/>
      <c r="Z209" s="321"/>
      <c r="AA209" s="322"/>
      <c r="AB209" s="199"/>
      <c r="AC209" s="200"/>
      <c r="AD209" s="200"/>
      <c r="AE209" s="200"/>
      <c r="AF209" s="200"/>
      <c r="AG209" s="200"/>
      <c r="AH209" s="200"/>
      <c r="AI209" s="201"/>
      <c r="AJ209" s="172"/>
      <c r="AK209" s="173"/>
      <c r="AL209" s="173"/>
      <c r="AM209" s="173"/>
      <c r="AN209" s="173"/>
      <c r="AO209" s="173"/>
      <c r="AP209" s="173"/>
      <c r="AQ209" s="174"/>
      <c r="AR209" s="175"/>
      <c r="AS209" s="176"/>
      <c r="AT209" s="176"/>
      <c r="AU209" s="176"/>
      <c r="AV209" s="176"/>
      <c r="AW209" s="176"/>
      <c r="AX209" s="176"/>
      <c r="AY209" s="176"/>
      <c r="AZ209" s="177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</row>
    <row r="210" spans="1:75" s="101" customFormat="1" ht="37.799999999999997" customHeight="1" x14ac:dyDescent="0.45">
      <c r="A210" s="185" t="s">
        <v>424</v>
      </c>
      <c r="B210" s="186"/>
      <c r="C210" s="187"/>
      <c r="D210" s="205" t="s">
        <v>379</v>
      </c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7"/>
      <c r="AB210" s="199">
        <v>360</v>
      </c>
      <c r="AC210" s="200"/>
      <c r="AD210" s="200"/>
      <c r="AE210" s="200"/>
      <c r="AF210" s="200"/>
      <c r="AG210" s="200"/>
      <c r="AH210" s="200"/>
      <c r="AI210" s="201"/>
      <c r="AJ210" s="172">
        <v>26.11</v>
      </c>
      <c r="AK210" s="173"/>
      <c r="AL210" s="173"/>
      <c r="AM210" s="173"/>
      <c r="AN210" s="173"/>
      <c r="AO210" s="173"/>
      <c r="AP210" s="173"/>
      <c r="AQ210" s="174"/>
      <c r="AR210" s="172">
        <v>9301.6</v>
      </c>
      <c r="AS210" s="173"/>
      <c r="AT210" s="173"/>
      <c r="AU210" s="173"/>
      <c r="AV210" s="173"/>
      <c r="AW210" s="173"/>
      <c r="AX210" s="173"/>
      <c r="AY210" s="173"/>
      <c r="AZ210" s="174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</row>
    <row r="211" spans="1:75" ht="24" thickBot="1" x14ac:dyDescent="0.5">
      <c r="A211" s="183"/>
      <c r="B211" s="183"/>
      <c r="C211" s="183"/>
      <c r="D211" s="202" t="s">
        <v>380</v>
      </c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4"/>
      <c r="AB211" s="184"/>
      <c r="AC211" s="184"/>
      <c r="AD211" s="184"/>
      <c r="AE211" s="184"/>
      <c r="AF211" s="184"/>
      <c r="AG211" s="184"/>
      <c r="AH211" s="184"/>
      <c r="AI211" s="184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</row>
    <row r="212" spans="1:75" ht="23.4" customHeight="1" thickBot="1" x14ac:dyDescent="0.5">
      <c r="A212" s="189">
        <v>5</v>
      </c>
      <c r="B212" s="189"/>
      <c r="C212" s="189"/>
      <c r="D212" s="326" t="s">
        <v>308</v>
      </c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  <c r="S212" s="327"/>
      <c r="T212" s="327"/>
      <c r="U212" s="327"/>
      <c r="V212" s="327"/>
      <c r="W212" s="327"/>
      <c r="X212" s="327"/>
      <c r="Y212" s="327"/>
      <c r="Z212" s="327"/>
      <c r="AA212" s="328"/>
      <c r="AB212" s="190">
        <f>AB214+AB216</f>
        <v>1800</v>
      </c>
      <c r="AC212" s="190"/>
      <c r="AD212" s="190"/>
      <c r="AE212" s="190"/>
      <c r="AF212" s="190"/>
      <c r="AG212" s="190"/>
      <c r="AH212" s="190"/>
      <c r="AI212" s="190"/>
      <c r="AJ212" s="191">
        <v>19.59</v>
      </c>
      <c r="AK212" s="191"/>
      <c r="AL212" s="191"/>
      <c r="AM212" s="191"/>
      <c r="AN212" s="191"/>
      <c r="AO212" s="191"/>
      <c r="AP212" s="191"/>
      <c r="AQ212" s="191"/>
      <c r="AR212" s="191">
        <f>AR214+AR216</f>
        <v>35300</v>
      </c>
      <c r="AS212" s="191"/>
      <c r="AT212" s="191"/>
      <c r="AU212" s="191"/>
      <c r="AV212" s="191"/>
      <c r="AW212" s="191"/>
      <c r="AX212" s="191"/>
      <c r="AY212" s="191"/>
      <c r="AZ212" s="191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</row>
    <row r="213" spans="1:75" ht="23.4" customHeight="1" x14ac:dyDescent="0.45">
      <c r="A213" s="178"/>
      <c r="B213" s="178"/>
      <c r="C213" s="178"/>
      <c r="D213" s="317" t="s">
        <v>304</v>
      </c>
      <c r="E213" s="318"/>
      <c r="F213" s="318"/>
      <c r="G213" s="318"/>
      <c r="H213" s="318"/>
      <c r="I213" s="318"/>
      <c r="J213" s="318"/>
      <c r="K213" s="318"/>
      <c r="L213" s="318"/>
      <c r="M213" s="318"/>
      <c r="N213" s="318"/>
      <c r="O213" s="318"/>
      <c r="P213" s="318"/>
      <c r="Q213" s="318"/>
      <c r="R213" s="318"/>
      <c r="S213" s="318"/>
      <c r="T213" s="318"/>
      <c r="U213" s="318"/>
      <c r="V213" s="318"/>
      <c r="W213" s="318"/>
      <c r="X213" s="318"/>
      <c r="Y213" s="318"/>
      <c r="Z213" s="318"/>
      <c r="AA213" s="319"/>
      <c r="AB213" s="179"/>
      <c r="AC213" s="179"/>
      <c r="AD213" s="179"/>
      <c r="AE213" s="179"/>
      <c r="AF213" s="179"/>
      <c r="AG213" s="179"/>
      <c r="AH213" s="179"/>
      <c r="AI213" s="179"/>
      <c r="AJ213" s="180"/>
      <c r="AK213" s="180"/>
      <c r="AL213" s="180"/>
      <c r="AM213" s="180"/>
      <c r="AN213" s="180"/>
      <c r="AO213" s="180"/>
      <c r="AP213" s="180"/>
      <c r="AQ213" s="180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</row>
    <row r="214" spans="1:75" ht="37.799999999999997" customHeight="1" x14ac:dyDescent="0.45">
      <c r="A214" s="178" t="s">
        <v>425</v>
      </c>
      <c r="B214" s="178"/>
      <c r="C214" s="178"/>
      <c r="D214" s="320" t="s">
        <v>362</v>
      </c>
      <c r="E214" s="321"/>
      <c r="F214" s="321"/>
      <c r="G214" s="321"/>
      <c r="H214" s="321"/>
      <c r="I214" s="321"/>
      <c r="J214" s="321"/>
      <c r="K214" s="321"/>
      <c r="L214" s="321"/>
      <c r="M214" s="321"/>
      <c r="N214" s="321"/>
      <c r="O214" s="321"/>
      <c r="P214" s="321"/>
      <c r="Q214" s="321"/>
      <c r="R214" s="321"/>
      <c r="S214" s="321"/>
      <c r="T214" s="321"/>
      <c r="U214" s="321"/>
      <c r="V214" s="321"/>
      <c r="W214" s="321"/>
      <c r="X214" s="321"/>
      <c r="Y214" s="321"/>
      <c r="Z214" s="321"/>
      <c r="AA214" s="322"/>
      <c r="AB214" s="181">
        <v>1440</v>
      </c>
      <c r="AC214" s="181"/>
      <c r="AD214" s="181"/>
      <c r="AE214" s="181"/>
      <c r="AF214" s="181"/>
      <c r="AG214" s="181"/>
      <c r="AH214" s="181"/>
      <c r="AI214" s="181"/>
      <c r="AJ214" s="182">
        <v>19.59</v>
      </c>
      <c r="AK214" s="182"/>
      <c r="AL214" s="182"/>
      <c r="AM214" s="182"/>
      <c r="AN214" s="182"/>
      <c r="AO214" s="182"/>
      <c r="AP214" s="182"/>
      <c r="AQ214" s="182"/>
      <c r="AR214" s="182">
        <f>AB214*AJ214</f>
        <v>28209.599999999999</v>
      </c>
      <c r="AS214" s="182"/>
      <c r="AT214" s="182"/>
      <c r="AU214" s="182"/>
      <c r="AV214" s="182"/>
      <c r="AW214" s="182"/>
      <c r="AX214" s="182"/>
      <c r="AY214" s="182"/>
      <c r="AZ214" s="18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</row>
    <row r="215" spans="1:75" ht="23.4" x14ac:dyDescent="0.45">
      <c r="A215" s="178"/>
      <c r="B215" s="178"/>
      <c r="C215" s="178"/>
      <c r="D215" s="320" t="s">
        <v>347</v>
      </c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  <c r="Z215" s="321"/>
      <c r="AA215" s="322"/>
      <c r="AB215" s="181"/>
      <c r="AC215" s="181"/>
      <c r="AD215" s="181"/>
      <c r="AE215" s="181"/>
      <c r="AF215" s="181"/>
      <c r="AG215" s="181"/>
      <c r="AH215" s="181"/>
      <c r="AI215" s="181"/>
      <c r="AJ215" s="182"/>
      <c r="AK215" s="182"/>
      <c r="AL215" s="182"/>
      <c r="AM215" s="182"/>
      <c r="AN215" s="182"/>
      <c r="AO215" s="182"/>
      <c r="AP215" s="182"/>
      <c r="AQ215" s="182"/>
      <c r="AR215" s="182"/>
      <c r="AS215" s="182"/>
      <c r="AT215" s="182"/>
      <c r="AU215" s="182"/>
      <c r="AV215" s="182"/>
      <c r="AW215" s="182"/>
      <c r="AX215" s="182"/>
      <c r="AY215" s="182"/>
      <c r="AZ215" s="18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</row>
    <row r="216" spans="1:75" s="101" customFormat="1" ht="23.4" x14ac:dyDescent="0.45">
      <c r="A216" s="185" t="s">
        <v>426</v>
      </c>
      <c r="B216" s="186"/>
      <c r="C216" s="187"/>
      <c r="D216" s="205" t="s">
        <v>379</v>
      </c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7"/>
      <c r="AB216" s="199">
        <v>360</v>
      </c>
      <c r="AC216" s="200"/>
      <c r="AD216" s="200"/>
      <c r="AE216" s="200"/>
      <c r="AF216" s="200"/>
      <c r="AG216" s="200"/>
      <c r="AH216" s="200"/>
      <c r="AI216" s="201"/>
      <c r="AJ216" s="172">
        <v>19.59</v>
      </c>
      <c r="AK216" s="173"/>
      <c r="AL216" s="173"/>
      <c r="AM216" s="173"/>
      <c r="AN216" s="173"/>
      <c r="AO216" s="173"/>
      <c r="AP216" s="173"/>
      <c r="AQ216" s="174"/>
      <c r="AR216" s="172">
        <v>7090.4</v>
      </c>
      <c r="AS216" s="173"/>
      <c r="AT216" s="173"/>
      <c r="AU216" s="173"/>
      <c r="AV216" s="173"/>
      <c r="AW216" s="173"/>
      <c r="AX216" s="173"/>
      <c r="AY216" s="173"/>
      <c r="AZ216" s="174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</row>
    <row r="217" spans="1:75" s="101" customFormat="1" ht="24" thickBot="1" x14ac:dyDescent="0.5">
      <c r="A217" s="344"/>
      <c r="B217" s="345"/>
      <c r="C217" s="346"/>
      <c r="D217" s="202" t="s">
        <v>380</v>
      </c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4"/>
      <c r="AB217" s="350"/>
      <c r="AC217" s="351"/>
      <c r="AD217" s="351"/>
      <c r="AE217" s="351"/>
      <c r="AF217" s="351"/>
      <c r="AG217" s="351"/>
      <c r="AH217" s="351"/>
      <c r="AI217" s="352"/>
      <c r="AJ217" s="341"/>
      <c r="AK217" s="342"/>
      <c r="AL217" s="342"/>
      <c r="AM217" s="342"/>
      <c r="AN217" s="342"/>
      <c r="AO217" s="342"/>
      <c r="AP217" s="342"/>
      <c r="AQ217" s="343"/>
      <c r="AR217" s="341"/>
      <c r="AS217" s="342"/>
      <c r="AT217" s="342"/>
      <c r="AU217" s="342"/>
      <c r="AV217" s="342"/>
      <c r="AW217" s="342"/>
      <c r="AX217" s="342"/>
      <c r="AY217" s="342"/>
      <c r="AZ217" s="343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</row>
    <row r="218" spans="1:75" ht="23.4" customHeight="1" x14ac:dyDescent="0.45">
      <c r="A218" s="338"/>
      <c r="B218" s="338"/>
      <c r="C218" s="338"/>
      <c r="D218" s="347" t="s">
        <v>76</v>
      </c>
      <c r="E218" s="348"/>
      <c r="F218" s="348"/>
      <c r="G218" s="34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  <c r="X218" s="348"/>
      <c r="Y218" s="348"/>
      <c r="Z218" s="348"/>
      <c r="AA218" s="349"/>
      <c r="AB218" s="339" t="s">
        <v>39</v>
      </c>
      <c r="AC218" s="339"/>
      <c r="AD218" s="339"/>
      <c r="AE218" s="339"/>
      <c r="AF218" s="339"/>
      <c r="AG218" s="339"/>
      <c r="AH218" s="339"/>
      <c r="AI218" s="339"/>
      <c r="AJ218" s="339" t="s">
        <v>39</v>
      </c>
      <c r="AK218" s="339"/>
      <c r="AL218" s="339"/>
      <c r="AM218" s="339"/>
      <c r="AN218" s="339"/>
      <c r="AO218" s="339"/>
      <c r="AP218" s="339"/>
      <c r="AQ218" s="339"/>
      <c r="AR218" s="340">
        <f>AR194+AR198+AR204+AR206+AR212</f>
        <v>2923900</v>
      </c>
      <c r="AS218" s="340"/>
      <c r="AT218" s="340"/>
      <c r="AU218" s="340"/>
      <c r="AV218" s="340"/>
      <c r="AW218" s="340"/>
      <c r="AX218" s="340"/>
      <c r="AY218" s="340"/>
      <c r="AZ218" s="340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</row>
    <row r="219" spans="1:75" ht="23.4" x14ac:dyDescent="0.4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</row>
    <row r="220" spans="1:75" ht="23.4" x14ac:dyDescent="0.45">
      <c r="A220" s="306" t="s">
        <v>135</v>
      </c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  <c r="AA220" s="306"/>
      <c r="AB220" s="306"/>
      <c r="AC220" s="306"/>
      <c r="AD220" s="306"/>
      <c r="AE220" s="306"/>
      <c r="AF220" s="306"/>
      <c r="AG220" s="306"/>
      <c r="AH220" s="306"/>
      <c r="AI220" s="306"/>
      <c r="AJ220" s="306"/>
      <c r="AK220" s="306"/>
      <c r="AL220" s="306"/>
      <c r="AM220" s="306"/>
      <c r="AN220" s="306"/>
      <c r="AO220" s="306"/>
      <c r="AP220" s="306"/>
      <c r="AQ220" s="306"/>
      <c r="AR220" s="306"/>
      <c r="AS220" s="306"/>
      <c r="AT220" s="306"/>
      <c r="AU220" s="306"/>
      <c r="AV220" s="306"/>
      <c r="AW220" s="306"/>
      <c r="AX220" s="306"/>
      <c r="AY220" s="306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</row>
    <row r="221" spans="1:75" ht="23.4" x14ac:dyDescent="0.4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</row>
    <row r="222" spans="1:75" ht="23.4" x14ac:dyDescent="0.45">
      <c r="A222" s="193" t="s">
        <v>219</v>
      </c>
      <c r="B222" s="193"/>
      <c r="C222" s="193"/>
      <c r="D222" s="193" t="s">
        <v>34</v>
      </c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 t="s">
        <v>136</v>
      </c>
      <c r="X222" s="193"/>
      <c r="Y222" s="193"/>
      <c r="Z222" s="193"/>
      <c r="AA222" s="193"/>
      <c r="AB222" s="193"/>
      <c r="AC222" s="193"/>
      <c r="AD222" s="193"/>
      <c r="AE222" s="193"/>
      <c r="AF222" s="193" t="s">
        <v>137</v>
      </c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 t="s">
        <v>138</v>
      </c>
      <c r="AR222" s="193"/>
      <c r="AS222" s="193"/>
      <c r="AT222" s="193"/>
      <c r="AU222" s="193"/>
      <c r="AV222" s="193"/>
      <c r="AW222" s="193"/>
      <c r="AX222" s="193"/>
      <c r="AY222" s="193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</row>
    <row r="223" spans="1:75" ht="23.4" x14ac:dyDescent="0.45">
      <c r="A223" s="192">
        <v>1</v>
      </c>
      <c r="B223" s="192"/>
      <c r="C223" s="192"/>
      <c r="D223" s="192">
        <v>2</v>
      </c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>
        <v>3</v>
      </c>
      <c r="X223" s="192"/>
      <c r="Y223" s="192"/>
      <c r="Z223" s="192"/>
      <c r="AA223" s="192"/>
      <c r="AB223" s="192"/>
      <c r="AC223" s="192"/>
      <c r="AD223" s="192"/>
      <c r="AE223" s="192"/>
      <c r="AF223" s="192">
        <v>4</v>
      </c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>
        <v>5</v>
      </c>
      <c r="AR223" s="192"/>
      <c r="AS223" s="192"/>
      <c r="AT223" s="192"/>
      <c r="AU223" s="192"/>
      <c r="AV223" s="192"/>
      <c r="AW223" s="192"/>
      <c r="AX223" s="192"/>
      <c r="AY223" s="1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</row>
    <row r="224" spans="1:75" ht="23.4" x14ac:dyDescent="0.45">
      <c r="A224" s="215">
        <v>1</v>
      </c>
      <c r="B224" s="215"/>
      <c r="C224" s="215"/>
      <c r="D224" s="353" t="s">
        <v>309</v>
      </c>
      <c r="E224" s="354"/>
      <c r="F224" s="354"/>
      <c r="G224" s="354"/>
      <c r="H224" s="354"/>
      <c r="I224" s="354"/>
      <c r="J224" s="354"/>
      <c r="K224" s="354"/>
      <c r="L224" s="354"/>
      <c r="M224" s="354"/>
      <c r="N224" s="354"/>
      <c r="O224" s="354"/>
      <c r="P224" s="354"/>
      <c r="Q224" s="354"/>
      <c r="R224" s="354"/>
      <c r="S224" s="354"/>
      <c r="T224" s="354"/>
      <c r="U224" s="354"/>
      <c r="V224" s="35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5"/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15"/>
      <c r="AT224" s="215"/>
      <c r="AU224" s="215"/>
      <c r="AV224" s="215"/>
      <c r="AW224" s="215"/>
      <c r="AX224" s="215"/>
      <c r="AY224" s="215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</row>
    <row r="225" spans="1:75" ht="23.4" x14ac:dyDescent="0.45">
      <c r="A225" s="215"/>
      <c r="B225" s="215"/>
      <c r="C225" s="215"/>
      <c r="D225" s="356" t="s">
        <v>310</v>
      </c>
      <c r="E225" s="357"/>
      <c r="F225" s="357"/>
      <c r="G225" s="357"/>
      <c r="H225" s="357"/>
      <c r="I225" s="357"/>
      <c r="J225" s="357"/>
      <c r="K225" s="357"/>
      <c r="L225" s="357"/>
      <c r="M225" s="357"/>
      <c r="N225" s="357"/>
      <c r="O225" s="357"/>
      <c r="P225" s="357"/>
      <c r="Q225" s="357"/>
      <c r="R225" s="357"/>
      <c r="S225" s="357"/>
      <c r="T225" s="357"/>
      <c r="U225" s="357"/>
      <c r="V225" s="358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  <c r="AW225" s="215"/>
      <c r="AX225" s="215"/>
      <c r="AY225" s="215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</row>
    <row r="226" spans="1:75" ht="23.4" x14ac:dyDescent="0.45">
      <c r="A226" s="215"/>
      <c r="B226" s="215"/>
      <c r="C226" s="215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5"/>
      <c r="AY226" s="215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</row>
    <row r="227" spans="1:75" ht="23.4" x14ac:dyDescent="0.45">
      <c r="A227" s="215"/>
      <c r="B227" s="215"/>
      <c r="C227" s="215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5"/>
      <c r="X227" s="215"/>
      <c r="Y227" s="215"/>
      <c r="Z227" s="215"/>
      <c r="AA227" s="215"/>
      <c r="AB227" s="215"/>
      <c r="AC227" s="215"/>
      <c r="AD227" s="215"/>
      <c r="AE227" s="215"/>
      <c r="AF227" s="215"/>
      <c r="AG227" s="215"/>
      <c r="AH227" s="215"/>
      <c r="AI227" s="215"/>
      <c r="AJ227" s="215"/>
      <c r="AK227" s="215"/>
      <c r="AL227" s="215"/>
      <c r="AM227" s="215"/>
      <c r="AN227" s="215"/>
      <c r="AO227" s="215"/>
      <c r="AP227" s="215"/>
      <c r="AQ227" s="215"/>
      <c r="AR227" s="215"/>
      <c r="AS227" s="215"/>
      <c r="AT227" s="215"/>
      <c r="AU227" s="215"/>
      <c r="AV227" s="215"/>
      <c r="AW227" s="215"/>
      <c r="AX227" s="215"/>
      <c r="AY227" s="215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</row>
    <row r="228" spans="1:75" ht="23.4" x14ac:dyDescent="0.45">
      <c r="A228" s="215">
        <v>2</v>
      </c>
      <c r="B228" s="215"/>
      <c r="C228" s="215"/>
      <c r="D228" s="353" t="s">
        <v>311</v>
      </c>
      <c r="E228" s="354"/>
      <c r="F228" s="354"/>
      <c r="G228" s="354"/>
      <c r="H228" s="354"/>
      <c r="I228" s="354"/>
      <c r="J228" s="354"/>
      <c r="K228" s="354"/>
      <c r="L228" s="354"/>
      <c r="M228" s="354"/>
      <c r="N228" s="354"/>
      <c r="O228" s="354"/>
      <c r="P228" s="354"/>
      <c r="Q228" s="354"/>
      <c r="R228" s="354"/>
      <c r="S228" s="354"/>
      <c r="T228" s="354"/>
      <c r="U228" s="354"/>
      <c r="V228" s="35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5"/>
      <c r="AG228" s="215"/>
      <c r="AH228" s="215"/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  <c r="AW228" s="215"/>
      <c r="AX228" s="215"/>
      <c r="AY228" s="215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</row>
    <row r="229" spans="1:75" ht="23.4" x14ac:dyDescent="0.45">
      <c r="A229" s="215"/>
      <c r="B229" s="215"/>
      <c r="C229" s="215"/>
      <c r="D229" s="356" t="s">
        <v>310</v>
      </c>
      <c r="E229" s="357"/>
      <c r="F229" s="357"/>
      <c r="G229" s="357"/>
      <c r="H229" s="357"/>
      <c r="I229" s="357"/>
      <c r="J229" s="357"/>
      <c r="K229" s="357"/>
      <c r="L229" s="357"/>
      <c r="M229" s="357"/>
      <c r="N229" s="357"/>
      <c r="O229" s="357"/>
      <c r="P229" s="357"/>
      <c r="Q229" s="357"/>
      <c r="R229" s="357"/>
      <c r="S229" s="357"/>
      <c r="T229" s="357"/>
      <c r="U229" s="357"/>
      <c r="V229" s="358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</row>
    <row r="230" spans="1:75" ht="23.4" x14ac:dyDescent="0.45">
      <c r="A230" s="215"/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  <c r="AW230" s="215"/>
      <c r="AX230" s="215"/>
      <c r="AY230" s="215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</row>
    <row r="231" spans="1:75" ht="23.4" x14ac:dyDescent="0.45">
      <c r="A231" s="215"/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  <c r="AF231" s="215"/>
      <c r="AG231" s="215"/>
      <c r="AH231" s="215"/>
      <c r="AI231" s="215"/>
      <c r="AJ231" s="215"/>
      <c r="AK231" s="215"/>
      <c r="AL231" s="215"/>
      <c r="AM231" s="215"/>
      <c r="AN231" s="215"/>
      <c r="AO231" s="215"/>
      <c r="AP231" s="215"/>
      <c r="AQ231" s="215"/>
      <c r="AR231" s="215"/>
      <c r="AS231" s="215"/>
      <c r="AT231" s="215"/>
      <c r="AU231" s="215"/>
      <c r="AV231" s="215"/>
      <c r="AW231" s="215"/>
      <c r="AX231" s="215"/>
      <c r="AY231" s="215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</row>
    <row r="232" spans="1:75" ht="23.4" x14ac:dyDescent="0.45">
      <c r="A232" s="215"/>
      <c r="B232" s="215"/>
      <c r="C232" s="215"/>
      <c r="D232" s="359" t="s">
        <v>76</v>
      </c>
      <c r="E232" s="360"/>
      <c r="F232" s="360"/>
      <c r="G232" s="360"/>
      <c r="H232" s="360"/>
      <c r="I232" s="360"/>
      <c r="J232" s="360"/>
      <c r="K232" s="360"/>
      <c r="L232" s="360"/>
      <c r="M232" s="360"/>
      <c r="N232" s="360"/>
      <c r="O232" s="360"/>
      <c r="P232" s="360"/>
      <c r="Q232" s="360"/>
      <c r="R232" s="360"/>
      <c r="S232" s="360"/>
      <c r="T232" s="360"/>
      <c r="U232" s="360"/>
      <c r="V232" s="361"/>
      <c r="W232" s="192" t="s">
        <v>39</v>
      </c>
      <c r="X232" s="192"/>
      <c r="Y232" s="192"/>
      <c r="Z232" s="192"/>
      <c r="AA232" s="192"/>
      <c r="AB232" s="192"/>
      <c r="AC232" s="192"/>
      <c r="AD232" s="192"/>
      <c r="AE232" s="192"/>
      <c r="AF232" s="192" t="s">
        <v>39</v>
      </c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215"/>
      <c r="AR232" s="215"/>
      <c r="AS232" s="215"/>
      <c r="AT232" s="215"/>
      <c r="AU232" s="215"/>
      <c r="AV232" s="215"/>
      <c r="AW232" s="215"/>
      <c r="AX232" s="215"/>
      <c r="AY232" s="215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</row>
    <row r="233" spans="1:75" ht="23.4" x14ac:dyDescent="0.4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</row>
    <row r="234" spans="1:75" ht="23.4" x14ac:dyDescent="0.45">
      <c r="A234" s="99" t="s">
        <v>312</v>
      </c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</row>
    <row r="235" spans="1:75" ht="23.4" x14ac:dyDescent="0.4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</row>
    <row r="236" spans="1:75" ht="23.4" x14ac:dyDescent="0.45">
      <c r="A236" s="193" t="s">
        <v>219</v>
      </c>
      <c r="B236" s="193"/>
      <c r="C236" s="193"/>
      <c r="D236" s="193" t="s">
        <v>79</v>
      </c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 t="s">
        <v>141</v>
      </c>
      <c r="X236" s="193"/>
      <c r="Y236" s="193"/>
      <c r="Z236" s="193"/>
      <c r="AA236" s="193"/>
      <c r="AB236" s="193"/>
      <c r="AC236" s="193"/>
      <c r="AD236" s="193"/>
      <c r="AE236" s="193"/>
      <c r="AF236" s="193" t="s">
        <v>313</v>
      </c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 t="s">
        <v>138</v>
      </c>
      <c r="AR236" s="193"/>
      <c r="AS236" s="193"/>
      <c r="AT236" s="193"/>
      <c r="AU236" s="193"/>
      <c r="AV236" s="193"/>
      <c r="AW236" s="193"/>
      <c r="AX236" s="193"/>
      <c r="AY236" s="193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</row>
    <row r="237" spans="1:75" ht="23.4" x14ac:dyDescent="0.45">
      <c r="A237" s="192">
        <v>1</v>
      </c>
      <c r="B237" s="192"/>
      <c r="C237" s="192"/>
      <c r="D237" s="192">
        <v>2</v>
      </c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>
        <v>3</v>
      </c>
      <c r="X237" s="192"/>
      <c r="Y237" s="192"/>
      <c r="Z237" s="192"/>
      <c r="AA237" s="192"/>
      <c r="AB237" s="192"/>
      <c r="AC237" s="192"/>
      <c r="AD237" s="192"/>
      <c r="AE237" s="192"/>
      <c r="AF237" s="192">
        <v>4</v>
      </c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2">
        <v>5</v>
      </c>
      <c r="AR237" s="192"/>
      <c r="AS237" s="192"/>
      <c r="AT237" s="192"/>
      <c r="AU237" s="192"/>
      <c r="AV237" s="192"/>
      <c r="AW237" s="192"/>
      <c r="AX237" s="192"/>
      <c r="AY237" s="1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</row>
    <row r="238" spans="1:75" ht="51.6" customHeight="1" x14ac:dyDescent="0.45">
      <c r="A238" s="178">
        <v>1</v>
      </c>
      <c r="B238" s="178"/>
      <c r="C238" s="178"/>
      <c r="D238" s="364" t="s">
        <v>314</v>
      </c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365"/>
      <c r="P238" s="365"/>
      <c r="Q238" s="365"/>
      <c r="R238" s="365"/>
      <c r="S238" s="365"/>
      <c r="T238" s="365"/>
      <c r="U238" s="365"/>
      <c r="V238" s="366"/>
      <c r="W238" s="232" t="s">
        <v>39</v>
      </c>
      <c r="X238" s="232"/>
      <c r="Y238" s="232"/>
      <c r="Z238" s="232"/>
      <c r="AA238" s="232"/>
      <c r="AB238" s="232"/>
      <c r="AC238" s="232"/>
      <c r="AD238" s="232"/>
      <c r="AE238" s="232"/>
      <c r="AF238" s="232" t="s">
        <v>39</v>
      </c>
      <c r="AG238" s="232"/>
      <c r="AH238" s="232"/>
      <c r="AI238" s="232"/>
      <c r="AJ238" s="232"/>
      <c r="AK238" s="232"/>
      <c r="AL238" s="232"/>
      <c r="AM238" s="232"/>
      <c r="AN238" s="232"/>
      <c r="AO238" s="232"/>
      <c r="AP238" s="232"/>
      <c r="AQ238" s="264">
        <f>AQ240+AQ241+AQ242</f>
        <v>495629.68</v>
      </c>
      <c r="AR238" s="264"/>
      <c r="AS238" s="264"/>
      <c r="AT238" s="264"/>
      <c r="AU238" s="264"/>
      <c r="AV238" s="264"/>
      <c r="AW238" s="264"/>
      <c r="AX238" s="264"/>
      <c r="AY238" s="264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</row>
    <row r="239" spans="1:75" ht="20.399999999999999" customHeight="1" x14ac:dyDescent="0.45">
      <c r="A239" s="178"/>
      <c r="B239" s="178"/>
      <c r="C239" s="178"/>
      <c r="D239" s="362" t="s">
        <v>381</v>
      </c>
      <c r="E239" s="362"/>
      <c r="F239" s="362"/>
      <c r="G239" s="362"/>
      <c r="H239" s="362"/>
      <c r="I239" s="362"/>
      <c r="J239" s="362"/>
      <c r="K239" s="362"/>
      <c r="L239" s="362"/>
      <c r="M239" s="362"/>
      <c r="N239" s="362"/>
      <c r="O239" s="362"/>
      <c r="P239" s="362"/>
      <c r="Q239" s="362"/>
      <c r="R239" s="362"/>
      <c r="S239" s="362"/>
      <c r="T239" s="362"/>
      <c r="U239" s="362"/>
      <c r="V239" s="36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  <c r="AP239" s="232"/>
      <c r="AQ239" s="182"/>
      <c r="AR239" s="182"/>
      <c r="AS239" s="182"/>
      <c r="AT239" s="182"/>
      <c r="AU239" s="182"/>
      <c r="AV239" s="182"/>
      <c r="AW239" s="182"/>
      <c r="AX239" s="182"/>
      <c r="AY239" s="18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</row>
    <row r="240" spans="1:75" ht="36.6" customHeight="1" x14ac:dyDescent="0.45">
      <c r="A240" s="178" t="s">
        <v>410</v>
      </c>
      <c r="B240" s="178"/>
      <c r="C240" s="178"/>
      <c r="D240" s="363" t="s">
        <v>382</v>
      </c>
      <c r="E240" s="363"/>
      <c r="F240" s="363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63"/>
      <c r="R240" s="363"/>
      <c r="S240" s="363"/>
      <c r="T240" s="363"/>
      <c r="U240" s="363"/>
      <c r="V240" s="363"/>
      <c r="W240" s="232">
        <v>2</v>
      </c>
      <c r="X240" s="232"/>
      <c r="Y240" s="232"/>
      <c r="Z240" s="232"/>
      <c r="AA240" s="232"/>
      <c r="AB240" s="232"/>
      <c r="AC240" s="232"/>
      <c r="AD240" s="232"/>
      <c r="AE240" s="232"/>
      <c r="AF240" s="232">
        <v>1</v>
      </c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182">
        <v>39000</v>
      </c>
      <c r="AR240" s="182"/>
      <c r="AS240" s="182"/>
      <c r="AT240" s="182"/>
      <c r="AU240" s="182"/>
      <c r="AV240" s="182"/>
      <c r="AW240" s="182"/>
      <c r="AX240" s="182"/>
      <c r="AY240" s="18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</row>
    <row r="241" spans="1:75" ht="49.8" customHeight="1" x14ac:dyDescent="0.45">
      <c r="A241" s="178" t="s">
        <v>411</v>
      </c>
      <c r="B241" s="178"/>
      <c r="C241" s="178"/>
      <c r="D241" s="363" t="s">
        <v>383</v>
      </c>
      <c r="E241" s="363"/>
      <c r="F241" s="363"/>
      <c r="G241" s="363"/>
      <c r="H241" s="363"/>
      <c r="I241" s="363"/>
      <c r="J241" s="363"/>
      <c r="K241" s="363"/>
      <c r="L241" s="363"/>
      <c r="M241" s="363"/>
      <c r="N241" s="363"/>
      <c r="O241" s="363"/>
      <c r="P241" s="363"/>
      <c r="Q241" s="363"/>
      <c r="R241" s="363"/>
      <c r="S241" s="363"/>
      <c r="T241" s="363"/>
      <c r="U241" s="363"/>
      <c r="V241" s="363"/>
      <c r="W241" s="232">
        <v>3</v>
      </c>
      <c r="X241" s="232"/>
      <c r="Y241" s="232"/>
      <c r="Z241" s="232"/>
      <c r="AA241" s="232"/>
      <c r="AB241" s="232"/>
      <c r="AC241" s="232"/>
      <c r="AD241" s="232"/>
      <c r="AE241" s="232"/>
      <c r="AF241" s="232">
        <v>4</v>
      </c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182">
        <v>26405.200000000001</v>
      </c>
      <c r="AR241" s="182"/>
      <c r="AS241" s="182"/>
      <c r="AT241" s="182"/>
      <c r="AU241" s="182"/>
      <c r="AV241" s="182"/>
      <c r="AW241" s="182"/>
      <c r="AX241" s="182"/>
      <c r="AY241" s="18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</row>
    <row r="242" spans="1:75" ht="33.6" customHeight="1" x14ac:dyDescent="0.45">
      <c r="A242" s="178" t="s">
        <v>412</v>
      </c>
      <c r="B242" s="178"/>
      <c r="C242" s="178"/>
      <c r="D242" s="363" t="s">
        <v>384</v>
      </c>
      <c r="E242" s="363"/>
      <c r="F242" s="363"/>
      <c r="G242" s="363"/>
      <c r="H242" s="363"/>
      <c r="I242" s="363"/>
      <c r="J242" s="363"/>
      <c r="K242" s="363"/>
      <c r="L242" s="363"/>
      <c r="M242" s="363"/>
      <c r="N242" s="363"/>
      <c r="O242" s="363"/>
      <c r="P242" s="363"/>
      <c r="Q242" s="363"/>
      <c r="R242" s="363"/>
      <c r="S242" s="363"/>
      <c r="T242" s="363"/>
      <c r="U242" s="363"/>
      <c r="V242" s="363"/>
      <c r="W242" s="232">
        <v>1</v>
      </c>
      <c r="X242" s="232"/>
      <c r="Y242" s="232"/>
      <c r="Z242" s="232"/>
      <c r="AA242" s="232"/>
      <c r="AB242" s="232"/>
      <c r="AC242" s="232"/>
      <c r="AD242" s="232"/>
      <c r="AE242" s="232"/>
      <c r="AF242" s="232">
        <v>1</v>
      </c>
      <c r="AG242" s="232"/>
      <c r="AH242" s="232"/>
      <c r="AI242" s="232"/>
      <c r="AJ242" s="232"/>
      <c r="AK242" s="232"/>
      <c r="AL242" s="232"/>
      <c r="AM242" s="232"/>
      <c r="AN242" s="232"/>
      <c r="AO242" s="232"/>
      <c r="AP242" s="232"/>
      <c r="AQ242" s="182">
        <v>430224.48</v>
      </c>
      <c r="AR242" s="182"/>
      <c r="AS242" s="182"/>
      <c r="AT242" s="182"/>
      <c r="AU242" s="182"/>
      <c r="AV242" s="182"/>
      <c r="AW242" s="182"/>
      <c r="AX242" s="182"/>
      <c r="AY242" s="18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</row>
    <row r="243" spans="1:75" ht="23.4" x14ac:dyDescent="0.45">
      <c r="A243" s="178"/>
      <c r="B243" s="178"/>
      <c r="C243" s="178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  <c r="AP243" s="232"/>
      <c r="AQ243" s="182"/>
      <c r="AR243" s="182"/>
      <c r="AS243" s="182"/>
      <c r="AT243" s="182"/>
      <c r="AU243" s="182"/>
      <c r="AV243" s="182"/>
      <c r="AW243" s="182"/>
      <c r="AX243" s="182"/>
      <c r="AY243" s="18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</row>
    <row r="244" spans="1:75" ht="33" customHeight="1" x14ac:dyDescent="0.45">
      <c r="A244" s="178">
        <v>2</v>
      </c>
      <c r="B244" s="178"/>
      <c r="C244" s="178"/>
      <c r="D244" s="364" t="s">
        <v>385</v>
      </c>
      <c r="E244" s="365"/>
      <c r="F244" s="365"/>
      <c r="G244" s="365"/>
      <c r="H244" s="365"/>
      <c r="I244" s="365"/>
      <c r="J244" s="365"/>
      <c r="K244" s="365"/>
      <c r="L244" s="365"/>
      <c r="M244" s="365"/>
      <c r="N244" s="365"/>
      <c r="O244" s="365"/>
      <c r="P244" s="365"/>
      <c r="Q244" s="365"/>
      <c r="R244" s="365"/>
      <c r="S244" s="365"/>
      <c r="T244" s="365"/>
      <c r="U244" s="365"/>
      <c r="V244" s="366"/>
      <c r="W244" s="232" t="s">
        <v>39</v>
      </c>
      <c r="X244" s="232"/>
      <c r="Y244" s="232"/>
      <c r="Z244" s="232"/>
      <c r="AA244" s="232"/>
      <c r="AB244" s="232"/>
      <c r="AC244" s="232"/>
      <c r="AD244" s="232"/>
      <c r="AE244" s="232"/>
      <c r="AF244" s="232" t="s">
        <v>39</v>
      </c>
      <c r="AG244" s="232"/>
      <c r="AH244" s="232"/>
      <c r="AI244" s="232"/>
      <c r="AJ244" s="232"/>
      <c r="AK244" s="232"/>
      <c r="AL244" s="232"/>
      <c r="AM244" s="232"/>
      <c r="AN244" s="232"/>
      <c r="AO244" s="232"/>
      <c r="AP244" s="232"/>
      <c r="AQ244" s="264">
        <f>AQ245+AQ246+AQ247+AQ248</f>
        <v>102006.32</v>
      </c>
      <c r="AR244" s="264"/>
      <c r="AS244" s="264"/>
      <c r="AT244" s="264"/>
      <c r="AU244" s="264"/>
      <c r="AV244" s="264"/>
      <c r="AW244" s="264"/>
      <c r="AX244" s="264"/>
      <c r="AY244" s="264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</row>
    <row r="245" spans="1:75" ht="91.8" customHeight="1" x14ac:dyDescent="0.45">
      <c r="A245" s="178" t="s">
        <v>413</v>
      </c>
      <c r="B245" s="178"/>
      <c r="C245" s="178"/>
      <c r="D245" s="370" t="s">
        <v>386</v>
      </c>
      <c r="E245" s="370"/>
      <c r="F245" s="370"/>
      <c r="G245" s="370"/>
      <c r="H245" s="370"/>
      <c r="I245" s="370"/>
      <c r="J245" s="370"/>
      <c r="K245" s="370"/>
      <c r="L245" s="370"/>
      <c r="M245" s="370"/>
      <c r="N245" s="370"/>
      <c r="O245" s="370"/>
      <c r="P245" s="370"/>
      <c r="Q245" s="370"/>
      <c r="R245" s="370"/>
      <c r="S245" s="370"/>
      <c r="T245" s="370"/>
      <c r="U245" s="370"/>
      <c r="V245" s="370"/>
      <c r="W245" s="232">
        <v>20</v>
      </c>
      <c r="X245" s="232"/>
      <c r="Y245" s="232"/>
      <c r="Z245" s="232"/>
      <c r="AA245" s="232"/>
      <c r="AB245" s="232"/>
      <c r="AC245" s="232"/>
      <c r="AD245" s="232"/>
      <c r="AE245" s="232"/>
      <c r="AF245" s="232">
        <v>1</v>
      </c>
      <c r="AG245" s="232"/>
      <c r="AH245" s="232"/>
      <c r="AI245" s="232"/>
      <c r="AJ245" s="232"/>
      <c r="AK245" s="232"/>
      <c r="AL245" s="232"/>
      <c r="AM245" s="232"/>
      <c r="AN245" s="232"/>
      <c r="AO245" s="232"/>
      <c r="AP245" s="232"/>
      <c r="AQ245" s="182">
        <v>47006.32</v>
      </c>
      <c r="AR245" s="182"/>
      <c r="AS245" s="182"/>
      <c r="AT245" s="182"/>
      <c r="AU245" s="182"/>
      <c r="AV245" s="182"/>
      <c r="AW245" s="182"/>
      <c r="AX245" s="182"/>
      <c r="AY245" s="18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</row>
    <row r="246" spans="1:75" ht="34.799999999999997" customHeight="1" x14ac:dyDescent="0.45">
      <c r="A246" s="178" t="s">
        <v>414</v>
      </c>
      <c r="B246" s="178"/>
      <c r="C246" s="178"/>
      <c r="D246" s="363" t="s">
        <v>393</v>
      </c>
      <c r="E246" s="363"/>
      <c r="F246" s="363"/>
      <c r="G246" s="363"/>
      <c r="H246" s="363"/>
      <c r="I246" s="363"/>
      <c r="J246" s="363"/>
      <c r="K246" s="363"/>
      <c r="L246" s="363"/>
      <c r="M246" s="363"/>
      <c r="N246" s="363"/>
      <c r="O246" s="363"/>
      <c r="P246" s="363"/>
      <c r="Q246" s="363"/>
      <c r="R246" s="363"/>
      <c r="S246" s="363"/>
      <c r="T246" s="363"/>
      <c r="U246" s="363"/>
      <c r="V246" s="363"/>
      <c r="W246" s="232">
        <v>1</v>
      </c>
      <c r="X246" s="232"/>
      <c r="Y246" s="232"/>
      <c r="Z246" s="232"/>
      <c r="AA246" s="232"/>
      <c r="AB246" s="232"/>
      <c r="AC246" s="232"/>
      <c r="AD246" s="232"/>
      <c r="AE246" s="232"/>
      <c r="AF246" s="232">
        <v>1</v>
      </c>
      <c r="AG246" s="232"/>
      <c r="AH246" s="232"/>
      <c r="AI246" s="232"/>
      <c r="AJ246" s="232"/>
      <c r="AK246" s="232"/>
      <c r="AL246" s="232"/>
      <c r="AM246" s="232"/>
      <c r="AN246" s="232"/>
      <c r="AO246" s="232"/>
      <c r="AP246" s="232"/>
      <c r="AQ246" s="182">
        <v>10000</v>
      </c>
      <c r="AR246" s="182"/>
      <c r="AS246" s="182"/>
      <c r="AT246" s="182"/>
      <c r="AU246" s="182"/>
      <c r="AV246" s="182"/>
      <c r="AW246" s="182"/>
      <c r="AX246" s="182"/>
      <c r="AY246" s="18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</row>
    <row r="247" spans="1:75" ht="31.8" customHeight="1" x14ac:dyDescent="0.45">
      <c r="A247" s="178" t="s">
        <v>415</v>
      </c>
      <c r="B247" s="178"/>
      <c r="C247" s="178"/>
      <c r="D247" s="210" t="s">
        <v>394</v>
      </c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32">
        <v>12</v>
      </c>
      <c r="X247" s="232"/>
      <c r="Y247" s="232"/>
      <c r="Z247" s="232"/>
      <c r="AA247" s="232"/>
      <c r="AB247" s="232"/>
      <c r="AC247" s="232"/>
      <c r="AD247" s="232"/>
      <c r="AE247" s="232"/>
      <c r="AF247" s="232">
        <v>1</v>
      </c>
      <c r="AG247" s="232"/>
      <c r="AH247" s="232"/>
      <c r="AI247" s="232"/>
      <c r="AJ247" s="232"/>
      <c r="AK247" s="232"/>
      <c r="AL247" s="232"/>
      <c r="AM247" s="232"/>
      <c r="AN247" s="232"/>
      <c r="AO247" s="232"/>
      <c r="AP247" s="232"/>
      <c r="AQ247" s="182">
        <v>25000</v>
      </c>
      <c r="AR247" s="182"/>
      <c r="AS247" s="182"/>
      <c r="AT247" s="182"/>
      <c r="AU247" s="182"/>
      <c r="AV247" s="182"/>
      <c r="AW247" s="182"/>
      <c r="AX247" s="182"/>
      <c r="AY247" s="18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</row>
    <row r="248" spans="1:75" ht="23.4" x14ac:dyDescent="0.45">
      <c r="A248" s="178" t="s">
        <v>416</v>
      </c>
      <c r="B248" s="178"/>
      <c r="C248" s="178"/>
      <c r="D248" s="367" t="s">
        <v>392</v>
      </c>
      <c r="E248" s="368"/>
      <c r="F248" s="368"/>
      <c r="G248" s="368"/>
      <c r="H248" s="368"/>
      <c r="I248" s="368"/>
      <c r="J248" s="368"/>
      <c r="K248" s="368"/>
      <c r="L248" s="368"/>
      <c r="M248" s="368"/>
      <c r="N248" s="368"/>
      <c r="O248" s="368"/>
      <c r="P248" s="368"/>
      <c r="Q248" s="368"/>
      <c r="R248" s="368"/>
      <c r="S248" s="368"/>
      <c r="T248" s="368"/>
      <c r="U248" s="368"/>
      <c r="V248" s="369"/>
      <c r="W248" s="232">
        <v>23</v>
      </c>
      <c r="X248" s="232"/>
      <c r="Y248" s="232"/>
      <c r="Z248" s="232"/>
      <c r="AA248" s="232"/>
      <c r="AB248" s="232"/>
      <c r="AC248" s="232"/>
      <c r="AD248" s="232"/>
      <c r="AE248" s="232"/>
      <c r="AF248" s="232">
        <v>1</v>
      </c>
      <c r="AG248" s="232"/>
      <c r="AH248" s="232"/>
      <c r="AI248" s="232"/>
      <c r="AJ248" s="232"/>
      <c r="AK248" s="232"/>
      <c r="AL248" s="232"/>
      <c r="AM248" s="232"/>
      <c r="AN248" s="232"/>
      <c r="AO248" s="232"/>
      <c r="AP248" s="232"/>
      <c r="AQ248" s="182">
        <v>20000</v>
      </c>
      <c r="AR248" s="182"/>
      <c r="AS248" s="182"/>
      <c r="AT248" s="182"/>
      <c r="AU248" s="182"/>
      <c r="AV248" s="182"/>
      <c r="AW248" s="182"/>
      <c r="AX248" s="182"/>
      <c r="AY248" s="18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</row>
    <row r="249" spans="1:75" ht="23.4" customHeight="1" x14ac:dyDescent="0.45">
      <c r="A249" s="178"/>
      <c r="B249" s="178"/>
      <c r="C249" s="178"/>
      <c r="D249" s="370"/>
      <c r="E249" s="370"/>
      <c r="F249" s="370"/>
      <c r="G249" s="370"/>
      <c r="H249" s="370"/>
      <c r="I249" s="370"/>
      <c r="J249" s="370"/>
      <c r="K249" s="370"/>
      <c r="L249" s="370"/>
      <c r="M249" s="370"/>
      <c r="N249" s="370"/>
      <c r="O249" s="370"/>
      <c r="P249" s="370"/>
      <c r="Q249" s="370"/>
      <c r="R249" s="370"/>
      <c r="S249" s="370"/>
      <c r="T249" s="370"/>
      <c r="U249" s="370"/>
      <c r="V249" s="370"/>
      <c r="W249" s="2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32"/>
      <c r="AM249" s="232"/>
      <c r="AN249" s="232"/>
      <c r="AO249" s="232"/>
      <c r="AP249" s="232"/>
      <c r="AQ249" s="182"/>
      <c r="AR249" s="182"/>
      <c r="AS249" s="182"/>
      <c r="AT249" s="182"/>
      <c r="AU249" s="182"/>
      <c r="AV249" s="182"/>
      <c r="AW249" s="182"/>
      <c r="AX249" s="182"/>
      <c r="AY249" s="18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</row>
    <row r="250" spans="1:75" ht="23.4" x14ac:dyDescent="0.45">
      <c r="A250" s="178"/>
      <c r="B250" s="178"/>
      <c r="C250" s="178"/>
      <c r="D250" s="371"/>
      <c r="E250" s="372"/>
      <c r="F250" s="372"/>
      <c r="G250" s="372"/>
      <c r="H250" s="372"/>
      <c r="I250" s="372"/>
      <c r="J250" s="372"/>
      <c r="K250" s="372"/>
      <c r="L250" s="372"/>
      <c r="M250" s="372"/>
      <c r="N250" s="372"/>
      <c r="O250" s="372"/>
      <c r="P250" s="372"/>
      <c r="Q250" s="372"/>
      <c r="R250" s="372"/>
      <c r="S250" s="372"/>
      <c r="T250" s="372"/>
      <c r="U250" s="372"/>
      <c r="V250" s="373"/>
      <c r="W250" s="232"/>
      <c r="X250" s="232"/>
      <c r="Y250" s="232"/>
      <c r="Z250" s="232"/>
      <c r="AA250" s="232"/>
      <c r="AB250" s="232"/>
      <c r="AC250" s="232"/>
      <c r="AD250" s="232"/>
      <c r="AE250" s="232"/>
      <c r="AF250" s="232"/>
      <c r="AG250" s="232"/>
      <c r="AH250" s="232"/>
      <c r="AI250" s="232"/>
      <c r="AJ250" s="232"/>
      <c r="AK250" s="232"/>
      <c r="AL250" s="232"/>
      <c r="AM250" s="232"/>
      <c r="AN250" s="232"/>
      <c r="AO250" s="232"/>
      <c r="AP250" s="232"/>
      <c r="AQ250" s="182"/>
      <c r="AR250" s="182"/>
      <c r="AS250" s="182"/>
      <c r="AT250" s="182"/>
      <c r="AU250" s="182"/>
      <c r="AV250" s="182"/>
      <c r="AW250" s="182"/>
      <c r="AX250" s="182"/>
      <c r="AY250" s="18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</row>
    <row r="251" spans="1:75" ht="50.4" customHeight="1" x14ac:dyDescent="0.45">
      <c r="A251" s="178">
        <v>3</v>
      </c>
      <c r="B251" s="178"/>
      <c r="C251" s="178"/>
      <c r="D251" s="364" t="s">
        <v>327</v>
      </c>
      <c r="E251" s="365"/>
      <c r="F251" s="365"/>
      <c r="G251" s="365"/>
      <c r="H251" s="365"/>
      <c r="I251" s="365"/>
      <c r="J251" s="365"/>
      <c r="K251" s="365"/>
      <c r="L251" s="365"/>
      <c r="M251" s="365"/>
      <c r="N251" s="365"/>
      <c r="O251" s="365"/>
      <c r="P251" s="365"/>
      <c r="Q251" s="365"/>
      <c r="R251" s="365"/>
      <c r="S251" s="365"/>
      <c r="T251" s="365"/>
      <c r="U251" s="365"/>
      <c r="V251" s="366"/>
      <c r="W251" s="232" t="s">
        <v>39</v>
      </c>
      <c r="X251" s="232"/>
      <c r="Y251" s="232"/>
      <c r="Z251" s="232"/>
      <c r="AA251" s="232"/>
      <c r="AB251" s="232"/>
      <c r="AC251" s="232"/>
      <c r="AD251" s="232"/>
      <c r="AE251" s="232"/>
      <c r="AF251" s="232" t="s">
        <v>39</v>
      </c>
      <c r="AG251" s="232"/>
      <c r="AH251" s="232"/>
      <c r="AI251" s="232"/>
      <c r="AJ251" s="232"/>
      <c r="AK251" s="232"/>
      <c r="AL251" s="232"/>
      <c r="AM251" s="232"/>
      <c r="AN251" s="232"/>
      <c r="AO251" s="232"/>
      <c r="AP251" s="232"/>
      <c r="AQ251" s="264">
        <f>AQ253+AQ254+AQ255+AQ256+AQ257+AQ258</f>
        <v>218464</v>
      </c>
      <c r="AR251" s="264"/>
      <c r="AS251" s="264"/>
      <c r="AT251" s="264"/>
      <c r="AU251" s="264"/>
      <c r="AV251" s="264"/>
      <c r="AW251" s="264"/>
      <c r="AX251" s="264"/>
      <c r="AY251" s="264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</row>
    <row r="252" spans="1:75" ht="18" customHeight="1" x14ac:dyDescent="0.45">
      <c r="A252" s="178"/>
      <c r="B252" s="178"/>
      <c r="C252" s="178"/>
      <c r="D252" s="363" t="s">
        <v>35</v>
      </c>
      <c r="E252" s="363"/>
      <c r="F252" s="363"/>
      <c r="G252" s="363"/>
      <c r="H252" s="363"/>
      <c r="I252" s="363"/>
      <c r="J252" s="363"/>
      <c r="K252" s="363"/>
      <c r="L252" s="363"/>
      <c r="M252" s="363"/>
      <c r="N252" s="363"/>
      <c r="O252" s="363"/>
      <c r="P252" s="363"/>
      <c r="Q252" s="363"/>
      <c r="R252" s="363"/>
      <c r="S252" s="363"/>
      <c r="T252" s="363"/>
      <c r="U252" s="363"/>
      <c r="V252" s="363"/>
      <c r="W252" s="232"/>
      <c r="X252" s="232"/>
      <c r="Y252" s="232"/>
      <c r="Z252" s="232"/>
      <c r="AA252" s="232"/>
      <c r="AB252" s="232"/>
      <c r="AC252" s="232"/>
      <c r="AD252" s="232"/>
      <c r="AE252" s="232"/>
      <c r="AF252" s="232"/>
      <c r="AG252" s="232"/>
      <c r="AH252" s="232"/>
      <c r="AI252" s="232"/>
      <c r="AJ252" s="232"/>
      <c r="AK252" s="232"/>
      <c r="AL252" s="232"/>
      <c r="AM252" s="232"/>
      <c r="AN252" s="232"/>
      <c r="AO252" s="232"/>
      <c r="AP252" s="232"/>
      <c r="AQ252" s="182"/>
      <c r="AR252" s="182"/>
      <c r="AS252" s="182"/>
      <c r="AT252" s="182"/>
      <c r="AU252" s="182"/>
      <c r="AV252" s="182"/>
      <c r="AW252" s="182"/>
      <c r="AX252" s="182"/>
      <c r="AY252" s="18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</row>
    <row r="253" spans="1:75" ht="34.200000000000003" customHeight="1" x14ac:dyDescent="0.45">
      <c r="A253" s="178" t="s">
        <v>417</v>
      </c>
      <c r="B253" s="178"/>
      <c r="C253" s="178"/>
      <c r="D253" s="210" t="s">
        <v>387</v>
      </c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32">
        <v>3</v>
      </c>
      <c r="X253" s="232"/>
      <c r="Y253" s="232"/>
      <c r="Z253" s="232"/>
      <c r="AA253" s="232"/>
      <c r="AB253" s="232"/>
      <c r="AC253" s="232"/>
      <c r="AD253" s="232"/>
      <c r="AE253" s="232"/>
      <c r="AF253" s="232">
        <v>1</v>
      </c>
      <c r="AG253" s="232"/>
      <c r="AH253" s="232"/>
      <c r="AI253" s="232"/>
      <c r="AJ253" s="232"/>
      <c r="AK253" s="232"/>
      <c r="AL253" s="232"/>
      <c r="AM253" s="232"/>
      <c r="AN253" s="232"/>
      <c r="AO253" s="232"/>
      <c r="AP253" s="232"/>
      <c r="AQ253" s="182">
        <v>92184</v>
      </c>
      <c r="AR253" s="182"/>
      <c r="AS253" s="182"/>
      <c r="AT253" s="182"/>
      <c r="AU253" s="182"/>
      <c r="AV253" s="182"/>
      <c r="AW253" s="182"/>
      <c r="AX253" s="182"/>
      <c r="AY253" s="18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</row>
    <row r="254" spans="1:75" s="101" customFormat="1" ht="34.200000000000003" customHeight="1" x14ac:dyDescent="0.45">
      <c r="A254" s="185" t="s">
        <v>418</v>
      </c>
      <c r="B254" s="186"/>
      <c r="C254" s="187"/>
      <c r="D254" s="210" t="s">
        <v>388</v>
      </c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169">
        <v>1</v>
      </c>
      <c r="X254" s="170"/>
      <c r="Y254" s="170"/>
      <c r="Z254" s="170"/>
      <c r="AA254" s="170"/>
      <c r="AB254" s="170"/>
      <c r="AC254" s="170"/>
      <c r="AD254" s="170"/>
      <c r="AE254" s="171"/>
      <c r="AF254" s="169">
        <v>1</v>
      </c>
      <c r="AG254" s="170"/>
      <c r="AH254" s="170"/>
      <c r="AI254" s="170"/>
      <c r="AJ254" s="170"/>
      <c r="AK254" s="170"/>
      <c r="AL254" s="170"/>
      <c r="AM254" s="170"/>
      <c r="AN254" s="170"/>
      <c r="AO254" s="170"/>
      <c r="AP254" s="171"/>
      <c r="AQ254" s="172">
        <v>6600</v>
      </c>
      <c r="AR254" s="173"/>
      <c r="AS254" s="173"/>
      <c r="AT254" s="173"/>
      <c r="AU254" s="173"/>
      <c r="AV254" s="173"/>
      <c r="AW254" s="173"/>
      <c r="AX254" s="173"/>
      <c r="AY254" s="174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</row>
    <row r="255" spans="1:75" s="101" customFormat="1" ht="34.200000000000003" customHeight="1" x14ac:dyDescent="0.45">
      <c r="A255" s="185" t="s">
        <v>419</v>
      </c>
      <c r="B255" s="186"/>
      <c r="C255" s="187"/>
      <c r="D255" s="210" t="s">
        <v>388</v>
      </c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169">
        <v>2</v>
      </c>
      <c r="X255" s="170"/>
      <c r="Y255" s="170"/>
      <c r="Z255" s="170"/>
      <c r="AA255" s="170"/>
      <c r="AB255" s="170"/>
      <c r="AC255" s="170"/>
      <c r="AD255" s="170"/>
      <c r="AE255" s="171"/>
      <c r="AF255" s="169">
        <v>1</v>
      </c>
      <c r="AG255" s="170"/>
      <c r="AH255" s="170"/>
      <c r="AI255" s="170"/>
      <c r="AJ255" s="170"/>
      <c r="AK255" s="170"/>
      <c r="AL255" s="170"/>
      <c r="AM255" s="170"/>
      <c r="AN255" s="170"/>
      <c r="AO255" s="170"/>
      <c r="AP255" s="171"/>
      <c r="AQ255" s="172">
        <v>16020</v>
      </c>
      <c r="AR255" s="173"/>
      <c r="AS255" s="173"/>
      <c r="AT255" s="173"/>
      <c r="AU255" s="173"/>
      <c r="AV255" s="173"/>
      <c r="AW255" s="173"/>
      <c r="AX255" s="173"/>
      <c r="AY255" s="174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</row>
    <row r="256" spans="1:75" s="101" customFormat="1" ht="34.200000000000003" customHeight="1" x14ac:dyDescent="0.45">
      <c r="A256" s="185" t="s">
        <v>420</v>
      </c>
      <c r="B256" s="186"/>
      <c r="C256" s="187"/>
      <c r="D256" s="210" t="s">
        <v>389</v>
      </c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169">
        <v>3</v>
      </c>
      <c r="X256" s="170"/>
      <c r="Y256" s="170"/>
      <c r="Z256" s="170"/>
      <c r="AA256" s="170"/>
      <c r="AB256" s="170"/>
      <c r="AC256" s="170"/>
      <c r="AD256" s="170"/>
      <c r="AE256" s="171"/>
      <c r="AF256" s="169">
        <v>1</v>
      </c>
      <c r="AG256" s="170"/>
      <c r="AH256" s="170"/>
      <c r="AI256" s="170"/>
      <c r="AJ256" s="170"/>
      <c r="AK256" s="170"/>
      <c r="AL256" s="170"/>
      <c r="AM256" s="170"/>
      <c r="AN256" s="170"/>
      <c r="AO256" s="170"/>
      <c r="AP256" s="171"/>
      <c r="AQ256" s="172">
        <v>66660</v>
      </c>
      <c r="AR256" s="173"/>
      <c r="AS256" s="173"/>
      <c r="AT256" s="173"/>
      <c r="AU256" s="173"/>
      <c r="AV256" s="173"/>
      <c r="AW256" s="173"/>
      <c r="AX256" s="173"/>
      <c r="AY256" s="174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</row>
    <row r="257" spans="1:75" s="101" customFormat="1" ht="34.200000000000003" customHeight="1" x14ac:dyDescent="0.45">
      <c r="A257" s="185" t="s">
        <v>421</v>
      </c>
      <c r="B257" s="186"/>
      <c r="C257" s="187"/>
      <c r="D257" s="371" t="s">
        <v>390</v>
      </c>
      <c r="E257" s="372"/>
      <c r="F257" s="372"/>
      <c r="G257" s="372"/>
      <c r="H257" s="372"/>
      <c r="I257" s="372"/>
      <c r="J257" s="372"/>
      <c r="K257" s="372"/>
      <c r="L257" s="372"/>
      <c r="M257" s="372"/>
      <c r="N257" s="372"/>
      <c r="O257" s="372"/>
      <c r="P257" s="372"/>
      <c r="Q257" s="372"/>
      <c r="R257" s="372"/>
      <c r="S257" s="372"/>
      <c r="T257" s="372"/>
      <c r="U257" s="372"/>
      <c r="V257" s="373"/>
      <c r="W257" s="169">
        <v>3</v>
      </c>
      <c r="X257" s="170"/>
      <c r="Y257" s="170"/>
      <c r="Z257" s="170"/>
      <c r="AA257" s="170"/>
      <c r="AB257" s="170"/>
      <c r="AC257" s="170"/>
      <c r="AD257" s="170"/>
      <c r="AE257" s="171"/>
      <c r="AF257" s="169">
        <v>1</v>
      </c>
      <c r="AG257" s="170"/>
      <c r="AH257" s="170"/>
      <c r="AI257" s="170"/>
      <c r="AJ257" s="170"/>
      <c r="AK257" s="170"/>
      <c r="AL257" s="170"/>
      <c r="AM257" s="170"/>
      <c r="AN257" s="170"/>
      <c r="AO257" s="170"/>
      <c r="AP257" s="171"/>
      <c r="AQ257" s="172">
        <v>10000</v>
      </c>
      <c r="AR257" s="173"/>
      <c r="AS257" s="173"/>
      <c r="AT257" s="173"/>
      <c r="AU257" s="173"/>
      <c r="AV257" s="173"/>
      <c r="AW257" s="173"/>
      <c r="AX257" s="173"/>
      <c r="AY257" s="174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</row>
    <row r="258" spans="1:75" s="101" customFormat="1" ht="34.200000000000003" customHeight="1" x14ac:dyDescent="0.45">
      <c r="A258" s="185" t="s">
        <v>422</v>
      </c>
      <c r="B258" s="186"/>
      <c r="C258" s="187"/>
      <c r="D258" s="371" t="s">
        <v>391</v>
      </c>
      <c r="E258" s="372"/>
      <c r="F258" s="372"/>
      <c r="G258" s="372"/>
      <c r="H258" s="372"/>
      <c r="I258" s="372"/>
      <c r="J258" s="372"/>
      <c r="K258" s="372"/>
      <c r="L258" s="372"/>
      <c r="M258" s="372"/>
      <c r="N258" s="372"/>
      <c r="O258" s="372"/>
      <c r="P258" s="372"/>
      <c r="Q258" s="372"/>
      <c r="R258" s="372"/>
      <c r="S258" s="372"/>
      <c r="T258" s="372"/>
      <c r="U258" s="372"/>
      <c r="V258" s="373"/>
      <c r="W258" s="169">
        <v>3</v>
      </c>
      <c r="X258" s="170"/>
      <c r="Y258" s="170"/>
      <c r="Z258" s="170"/>
      <c r="AA258" s="170"/>
      <c r="AB258" s="170"/>
      <c r="AC258" s="170"/>
      <c r="AD258" s="170"/>
      <c r="AE258" s="171"/>
      <c r="AF258" s="169">
        <v>1</v>
      </c>
      <c r="AG258" s="170"/>
      <c r="AH258" s="170"/>
      <c r="AI258" s="170"/>
      <c r="AJ258" s="170"/>
      <c r="AK258" s="170"/>
      <c r="AL258" s="170"/>
      <c r="AM258" s="170"/>
      <c r="AN258" s="170"/>
      <c r="AO258" s="170"/>
      <c r="AP258" s="171"/>
      <c r="AQ258" s="172">
        <v>27000</v>
      </c>
      <c r="AR258" s="173"/>
      <c r="AS258" s="173"/>
      <c r="AT258" s="173"/>
      <c r="AU258" s="173"/>
      <c r="AV258" s="173"/>
      <c r="AW258" s="173"/>
      <c r="AX258" s="173"/>
      <c r="AY258" s="174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</row>
    <row r="259" spans="1:75" s="101" customFormat="1" ht="18.600000000000001" customHeight="1" x14ac:dyDescent="0.45">
      <c r="A259" s="185"/>
      <c r="B259" s="186"/>
      <c r="C259" s="187"/>
      <c r="D259" s="371"/>
      <c r="E259" s="372"/>
      <c r="F259" s="372"/>
      <c r="G259" s="372"/>
      <c r="H259" s="372"/>
      <c r="I259" s="372"/>
      <c r="J259" s="372"/>
      <c r="K259" s="372"/>
      <c r="L259" s="372"/>
      <c r="M259" s="372"/>
      <c r="N259" s="372"/>
      <c r="O259" s="372"/>
      <c r="P259" s="372"/>
      <c r="Q259" s="372"/>
      <c r="R259" s="372"/>
      <c r="S259" s="372"/>
      <c r="T259" s="372"/>
      <c r="U259" s="372"/>
      <c r="V259" s="373"/>
      <c r="W259" s="169"/>
      <c r="X259" s="170"/>
      <c r="Y259" s="170"/>
      <c r="Z259" s="170"/>
      <c r="AA259" s="170"/>
      <c r="AB259" s="170"/>
      <c r="AC259" s="170"/>
      <c r="AD259" s="170"/>
      <c r="AE259" s="171"/>
      <c r="AF259" s="169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1"/>
      <c r="AQ259" s="172"/>
      <c r="AR259" s="173"/>
      <c r="AS259" s="173"/>
      <c r="AT259" s="173"/>
      <c r="AU259" s="173"/>
      <c r="AV259" s="173"/>
      <c r="AW259" s="173"/>
      <c r="AX259" s="173"/>
      <c r="AY259" s="174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</row>
    <row r="260" spans="1:75" s="101" customFormat="1" ht="33" customHeight="1" x14ac:dyDescent="0.45">
      <c r="A260" s="185">
        <v>4</v>
      </c>
      <c r="B260" s="186"/>
      <c r="C260" s="187"/>
      <c r="D260" s="364" t="s">
        <v>325</v>
      </c>
      <c r="E260" s="365"/>
      <c r="F260" s="365"/>
      <c r="G260" s="365"/>
      <c r="H260" s="365"/>
      <c r="I260" s="365"/>
      <c r="J260" s="365"/>
      <c r="K260" s="365"/>
      <c r="L260" s="365"/>
      <c r="M260" s="365"/>
      <c r="N260" s="365"/>
      <c r="O260" s="365"/>
      <c r="P260" s="365"/>
      <c r="Q260" s="365"/>
      <c r="R260" s="365"/>
      <c r="S260" s="365"/>
      <c r="T260" s="365"/>
      <c r="U260" s="365"/>
      <c r="V260" s="366"/>
      <c r="W260" s="232" t="s">
        <v>39</v>
      </c>
      <c r="X260" s="232"/>
      <c r="Y260" s="232"/>
      <c r="Z260" s="232"/>
      <c r="AA260" s="232"/>
      <c r="AB260" s="232"/>
      <c r="AC260" s="232"/>
      <c r="AD260" s="232"/>
      <c r="AE260" s="232"/>
      <c r="AF260" s="232" t="s">
        <v>39</v>
      </c>
      <c r="AG260" s="232"/>
      <c r="AH260" s="232"/>
      <c r="AI260" s="232"/>
      <c r="AJ260" s="232"/>
      <c r="AK260" s="232"/>
      <c r="AL260" s="232"/>
      <c r="AM260" s="232"/>
      <c r="AN260" s="232"/>
      <c r="AO260" s="232"/>
      <c r="AP260" s="232"/>
      <c r="AQ260" s="175">
        <v>0</v>
      </c>
      <c r="AR260" s="176"/>
      <c r="AS260" s="176"/>
      <c r="AT260" s="176"/>
      <c r="AU260" s="176"/>
      <c r="AV260" s="176"/>
      <c r="AW260" s="176"/>
      <c r="AX260" s="176"/>
      <c r="AY260" s="177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</row>
    <row r="261" spans="1:75" ht="74.400000000000006" customHeight="1" x14ac:dyDescent="0.45">
      <c r="A261" s="178" t="s">
        <v>423</v>
      </c>
      <c r="B261" s="178"/>
      <c r="C261" s="178"/>
      <c r="D261" s="374" t="s">
        <v>326</v>
      </c>
      <c r="E261" s="374"/>
      <c r="F261" s="374"/>
      <c r="G261" s="374"/>
      <c r="H261" s="374"/>
      <c r="I261" s="374"/>
      <c r="J261" s="374"/>
      <c r="K261" s="374"/>
      <c r="L261" s="374"/>
      <c r="M261" s="374"/>
      <c r="N261" s="374"/>
      <c r="O261" s="374"/>
      <c r="P261" s="374"/>
      <c r="Q261" s="374"/>
      <c r="R261" s="374"/>
      <c r="S261" s="374"/>
      <c r="T261" s="374"/>
      <c r="U261" s="374"/>
      <c r="V261" s="374"/>
      <c r="W261" s="232">
        <v>0</v>
      </c>
      <c r="X261" s="232"/>
      <c r="Y261" s="232"/>
      <c r="Z261" s="232"/>
      <c r="AA261" s="232"/>
      <c r="AB261" s="232"/>
      <c r="AC261" s="232"/>
      <c r="AD261" s="232"/>
      <c r="AE261" s="232"/>
      <c r="AF261" s="232">
        <v>0</v>
      </c>
      <c r="AG261" s="232"/>
      <c r="AH261" s="232"/>
      <c r="AI261" s="232"/>
      <c r="AJ261" s="232"/>
      <c r="AK261" s="232"/>
      <c r="AL261" s="232"/>
      <c r="AM261" s="232"/>
      <c r="AN261" s="232"/>
      <c r="AO261" s="232"/>
      <c r="AP261" s="232"/>
      <c r="AQ261" s="182">
        <v>0</v>
      </c>
      <c r="AR261" s="182"/>
      <c r="AS261" s="182"/>
      <c r="AT261" s="182"/>
      <c r="AU261" s="182"/>
      <c r="AV261" s="182"/>
      <c r="AW261" s="182"/>
      <c r="AX261" s="182"/>
      <c r="AY261" s="18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</row>
    <row r="262" spans="1:75" s="101" customFormat="1" ht="59.4" customHeight="1" x14ac:dyDescent="0.45">
      <c r="A262" s="185" t="s">
        <v>424</v>
      </c>
      <c r="B262" s="186"/>
      <c r="C262" s="187"/>
      <c r="D262" s="374" t="s">
        <v>324</v>
      </c>
      <c r="E262" s="374"/>
      <c r="F262" s="374"/>
      <c r="G262" s="374"/>
      <c r="H262" s="374"/>
      <c r="I262" s="374"/>
      <c r="J262" s="374"/>
      <c r="K262" s="374"/>
      <c r="L262" s="374"/>
      <c r="M262" s="374"/>
      <c r="N262" s="374"/>
      <c r="O262" s="374"/>
      <c r="P262" s="374"/>
      <c r="Q262" s="374"/>
      <c r="R262" s="374"/>
      <c r="S262" s="374"/>
      <c r="T262" s="374"/>
      <c r="U262" s="374"/>
      <c r="V262" s="374"/>
      <c r="W262" s="169">
        <v>0</v>
      </c>
      <c r="X262" s="170"/>
      <c r="Y262" s="170"/>
      <c r="Z262" s="170"/>
      <c r="AA262" s="170"/>
      <c r="AB262" s="170"/>
      <c r="AC262" s="170"/>
      <c r="AD262" s="170"/>
      <c r="AE262" s="171"/>
      <c r="AF262" s="169">
        <v>0</v>
      </c>
      <c r="AG262" s="170"/>
      <c r="AH262" s="170"/>
      <c r="AI262" s="170"/>
      <c r="AJ262" s="170"/>
      <c r="AK262" s="170"/>
      <c r="AL262" s="170"/>
      <c r="AM262" s="170"/>
      <c r="AN262" s="170"/>
      <c r="AO262" s="170"/>
      <c r="AP262" s="171"/>
      <c r="AQ262" s="172">
        <v>0</v>
      </c>
      <c r="AR262" s="173"/>
      <c r="AS262" s="173"/>
      <c r="AT262" s="173"/>
      <c r="AU262" s="173"/>
      <c r="AV262" s="173"/>
      <c r="AW262" s="173"/>
      <c r="AX262" s="173"/>
      <c r="AY262" s="174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</row>
    <row r="263" spans="1:75" ht="30.6" customHeight="1" x14ac:dyDescent="0.45">
      <c r="A263" s="178"/>
      <c r="B263" s="178"/>
      <c r="C263" s="178"/>
      <c r="D263" s="265" t="s">
        <v>76</v>
      </c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266"/>
      <c r="V263" s="267"/>
      <c r="W263" s="193" t="s">
        <v>39</v>
      </c>
      <c r="X263" s="193"/>
      <c r="Y263" s="193"/>
      <c r="Z263" s="193"/>
      <c r="AA263" s="193"/>
      <c r="AB263" s="193"/>
      <c r="AC263" s="193"/>
      <c r="AD263" s="193"/>
      <c r="AE263" s="193"/>
      <c r="AF263" s="193" t="s">
        <v>39</v>
      </c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264">
        <f>AQ238+AQ244+AQ251</f>
        <v>816100</v>
      </c>
      <c r="AR263" s="264"/>
      <c r="AS263" s="264"/>
      <c r="AT263" s="264"/>
      <c r="AU263" s="264"/>
      <c r="AV263" s="264"/>
      <c r="AW263" s="264"/>
      <c r="AX263" s="264"/>
      <c r="AY263" s="264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</row>
    <row r="264" spans="1:75" ht="23.4" x14ac:dyDescent="0.4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</row>
    <row r="265" spans="1:75" ht="23.4" x14ac:dyDescent="0.45">
      <c r="A265" s="306" t="s">
        <v>328</v>
      </c>
      <c r="B265" s="306"/>
      <c r="C265" s="306"/>
      <c r="D265" s="306"/>
      <c r="E265" s="306"/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  <c r="T265" s="306"/>
      <c r="U265" s="306"/>
      <c r="V265" s="306"/>
      <c r="W265" s="306"/>
      <c r="X265" s="306"/>
      <c r="Y265" s="306"/>
      <c r="Z265" s="306"/>
      <c r="AA265" s="306"/>
      <c r="AB265" s="306"/>
      <c r="AC265" s="306"/>
      <c r="AD265" s="306"/>
      <c r="AE265" s="306"/>
      <c r="AF265" s="306"/>
      <c r="AG265" s="306"/>
      <c r="AH265" s="306"/>
      <c r="AI265" s="306"/>
      <c r="AJ265" s="306"/>
      <c r="AK265" s="306"/>
      <c r="AL265" s="306"/>
      <c r="AM265" s="306"/>
      <c r="AN265" s="306"/>
      <c r="AO265" s="306"/>
      <c r="AP265" s="306"/>
      <c r="AQ265" s="306"/>
      <c r="AR265" s="306"/>
      <c r="AS265" s="306"/>
      <c r="AT265" s="306"/>
      <c r="AU265" s="306"/>
      <c r="AV265" s="306"/>
      <c r="AW265" s="306"/>
      <c r="AX265" s="306"/>
      <c r="AY265" s="306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</row>
    <row r="266" spans="1:75" ht="23.4" x14ac:dyDescent="0.4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</row>
    <row r="267" spans="1:75" ht="23.4" x14ac:dyDescent="0.45">
      <c r="A267" s="193" t="s">
        <v>219</v>
      </c>
      <c r="B267" s="193"/>
      <c r="C267" s="193"/>
      <c r="D267" s="193" t="s">
        <v>79</v>
      </c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 t="s">
        <v>145</v>
      </c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 t="s">
        <v>146</v>
      </c>
      <c r="AQ267" s="193"/>
      <c r="AR267" s="193"/>
      <c r="AS267" s="193"/>
      <c r="AT267" s="193"/>
      <c r="AU267" s="193"/>
      <c r="AV267" s="193"/>
      <c r="AW267" s="193"/>
      <c r="AX267" s="193"/>
      <c r="AY267" s="193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</row>
    <row r="268" spans="1:75" ht="23.4" x14ac:dyDescent="0.45">
      <c r="A268" s="193">
        <v>1</v>
      </c>
      <c r="B268" s="193"/>
      <c r="C268" s="193"/>
      <c r="D268" s="193">
        <v>2</v>
      </c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>
        <v>3</v>
      </c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>
        <v>4</v>
      </c>
      <c r="AQ268" s="193"/>
      <c r="AR268" s="193"/>
      <c r="AS268" s="193"/>
      <c r="AT268" s="193"/>
      <c r="AU268" s="193"/>
      <c r="AV268" s="193"/>
      <c r="AW268" s="193"/>
      <c r="AX268" s="193"/>
      <c r="AY268" s="193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</row>
    <row r="269" spans="1:75" ht="60" customHeight="1" x14ac:dyDescent="0.45">
      <c r="A269" s="375">
        <v>1</v>
      </c>
      <c r="B269" s="375"/>
      <c r="C269" s="375"/>
      <c r="D269" s="376" t="s">
        <v>329</v>
      </c>
      <c r="E269" s="377"/>
      <c r="F269" s="377"/>
      <c r="G269" s="377"/>
      <c r="H269" s="377"/>
      <c r="I269" s="377"/>
      <c r="J269" s="377"/>
      <c r="K269" s="377"/>
      <c r="L269" s="377"/>
      <c r="M269" s="377"/>
      <c r="N269" s="377"/>
      <c r="O269" s="377"/>
      <c r="P269" s="377"/>
      <c r="Q269" s="377"/>
      <c r="R269" s="377"/>
      <c r="S269" s="377"/>
      <c r="T269" s="377"/>
      <c r="U269" s="377"/>
      <c r="V269" s="377"/>
      <c r="W269" s="377"/>
      <c r="X269" s="377"/>
      <c r="Y269" s="377"/>
      <c r="Z269" s="377"/>
      <c r="AA269" s="377"/>
      <c r="AB269" s="377"/>
      <c r="AC269" s="377"/>
      <c r="AD269" s="377"/>
      <c r="AE269" s="378"/>
      <c r="AF269" s="193">
        <v>1</v>
      </c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264">
        <v>9000</v>
      </c>
      <c r="AQ269" s="264"/>
      <c r="AR269" s="264"/>
      <c r="AS269" s="264"/>
      <c r="AT269" s="264"/>
      <c r="AU269" s="264"/>
      <c r="AV269" s="264"/>
      <c r="AW269" s="264"/>
      <c r="AX269" s="264"/>
      <c r="AY269" s="264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</row>
    <row r="270" spans="1:75" ht="23.4" x14ac:dyDescent="0.45">
      <c r="A270" s="375"/>
      <c r="B270" s="375"/>
      <c r="C270" s="375"/>
      <c r="D270" s="379" t="s">
        <v>310</v>
      </c>
      <c r="E270" s="380"/>
      <c r="F270" s="380"/>
      <c r="G270" s="380"/>
      <c r="H270" s="380"/>
      <c r="I270" s="380"/>
      <c r="J270" s="380"/>
      <c r="K270" s="380"/>
      <c r="L270" s="380"/>
      <c r="M270" s="380"/>
      <c r="N270" s="380"/>
      <c r="O270" s="380"/>
      <c r="P270" s="380"/>
      <c r="Q270" s="380"/>
      <c r="R270" s="380"/>
      <c r="S270" s="380"/>
      <c r="T270" s="380"/>
      <c r="U270" s="380"/>
      <c r="V270" s="380"/>
      <c r="W270" s="380"/>
      <c r="X270" s="380"/>
      <c r="Y270" s="380"/>
      <c r="Z270" s="380"/>
      <c r="AA270" s="380"/>
      <c r="AB270" s="380"/>
      <c r="AC270" s="380"/>
      <c r="AD270" s="380"/>
      <c r="AE270" s="381"/>
      <c r="AF270" s="232"/>
      <c r="AG270" s="232"/>
      <c r="AH270" s="232"/>
      <c r="AI270" s="232"/>
      <c r="AJ270" s="232"/>
      <c r="AK270" s="232"/>
      <c r="AL270" s="232"/>
      <c r="AM270" s="232"/>
      <c r="AN270" s="232"/>
      <c r="AO270" s="232"/>
      <c r="AP270" s="182"/>
      <c r="AQ270" s="182"/>
      <c r="AR270" s="182"/>
      <c r="AS270" s="182"/>
      <c r="AT270" s="182"/>
      <c r="AU270" s="182"/>
      <c r="AV270" s="182"/>
      <c r="AW270" s="182"/>
      <c r="AX270" s="182"/>
      <c r="AY270" s="18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</row>
    <row r="271" spans="1:75" ht="23.4" x14ac:dyDescent="0.45">
      <c r="A271" s="375" t="s">
        <v>410</v>
      </c>
      <c r="B271" s="375"/>
      <c r="C271" s="375"/>
      <c r="D271" s="386" t="s">
        <v>398</v>
      </c>
      <c r="E271" s="386"/>
      <c r="F271" s="386"/>
      <c r="G271" s="386"/>
      <c r="H271" s="386"/>
      <c r="I271" s="386"/>
      <c r="J271" s="386"/>
      <c r="K271" s="386"/>
      <c r="L271" s="386"/>
      <c r="M271" s="386"/>
      <c r="N271" s="386"/>
      <c r="O271" s="386"/>
      <c r="P271" s="386"/>
      <c r="Q271" s="386"/>
      <c r="R271" s="386"/>
      <c r="S271" s="386"/>
      <c r="T271" s="386"/>
      <c r="U271" s="386"/>
      <c r="V271" s="386"/>
      <c r="W271" s="386"/>
      <c r="X271" s="386"/>
      <c r="Y271" s="386"/>
      <c r="Z271" s="386"/>
      <c r="AA271" s="386"/>
      <c r="AB271" s="386"/>
      <c r="AC271" s="386"/>
      <c r="AD271" s="386"/>
      <c r="AE271" s="386"/>
      <c r="AF271" s="232">
        <v>1</v>
      </c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182">
        <v>9000</v>
      </c>
      <c r="AQ271" s="182"/>
      <c r="AR271" s="182"/>
      <c r="AS271" s="182"/>
      <c r="AT271" s="182"/>
      <c r="AU271" s="182"/>
      <c r="AV271" s="182"/>
      <c r="AW271" s="182"/>
      <c r="AX271" s="182"/>
      <c r="AY271" s="18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</row>
    <row r="272" spans="1:75" ht="43.2" customHeight="1" x14ac:dyDescent="0.45">
      <c r="A272" s="375">
        <v>2</v>
      </c>
      <c r="B272" s="375"/>
      <c r="C272" s="375"/>
      <c r="D272" s="387" t="s">
        <v>399</v>
      </c>
      <c r="E272" s="388"/>
      <c r="F272" s="388"/>
      <c r="G272" s="388"/>
      <c r="H272" s="388"/>
      <c r="I272" s="388"/>
      <c r="J272" s="388"/>
      <c r="K272" s="388"/>
      <c r="L272" s="388"/>
      <c r="M272" s="388"/>
      <c r="N272" s="388"/>
      <c r="O272" s="388"/>
      <c r="P272" s="388"/>
      <c r="Q272" s="388"/>
      <c r="R272" s="388"/>
      <c r="S272" s="388"/>
      <c r="T272" s="388"/>
      <c r="U272" s="388"/>
      <c r="V272" s="388"/>
      <c r="W272" s="388"/>
      <c r="X272" s="388"/>
      <c r="Y272" s="388"/>
      <c r="Z272" s="388"/>
      <c r="AA272" s="388"/>
      <c r="AB272" s="388"/>
      <c r="AC272" s="388"/>
      <c r="AD272" s="388"/>
      <c r="AE272" s="389"/>
      <c r="AF272" s="193">
        <v>1</v>
      </c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264">
        <v>39840</v>
      </c>
      <c r="AQ272" s="264"/>
      <c r="AR272" s="264"/>
      <c r="AS272" s="264"/>
      <c r="AT272" s="264"/>
      <c r="AU272" s="264"/>
      <c r="AV272" s="264"/>
      <c r="AW272" s="264"/>
      <c r="AX272" s="264"/>
      <c r="AY272" s="264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</row>
    <row r="273" spans="1:75" ht="23.4" x14ac:dyDescent="0.45">
      <c r="A273" s="375"/>
      <c r="B273" s="375"/>
      <c r="C273" s="375"/>
      <c r="D273" s="379" t="s">
        <v>310</v>
      </c>
      <c r="E273" s="380"/>
      <c r="F273" s="380"/>
      <c r="G273" s="380"/>
      <c r="H273" s="380"/>
      <c r="I273" s="380"/>
      <c r="J273" s="380"/>
      <c r="K273" s="380"/>
      <c r="L273" s="380"/>
      <c r="M273" s="380"/>
      <c r="N273" s="380"/>
      <c r="O273" s="380"/>
      <c r="P273" s="380"/>
      <c r="Q273" s="380"/>
      <c r="R273" s="380"/>
      <c r="S273" s="380"/>
      <c r="T273" s="380"/>
      <c r="U273" s="380"/>
      <c r="V273" s="380"/>
      <c r="W273" s="380"/>
      <c r="X273" s="380"/>
      <c r="Y273" s="380"/>
      <c r="Z273" s="380"/>
      <c r="AA273" s="380"/>
      <c r="AB273" s="380"/>
      <c r="AC273" s="380"/>
      <c r="AD273" s="380"/>
      <c r="AE273" s="381"/>
      <c r="AF273" s="232"/>
      <c r="AG273" s="232"/>
      <c r="AH273" s="232"/>
      <c r="AI273" s="232"/>
      <c r="AJ273" s="232"/>
      <c r="AK273" s="232"/>
      <c r="AL273" s="232"/>
      <c r="AM273" s="232"/>
      <c r="AN273" s="232"/>
      <c r="AO273" s="232"/>
      <c r="AP273" s="182"/>
      <c r="AQ273" s="182"/>
      <c r="AR273" s="182"/>
      <c r="AS273" s="182"/>
      <c r="AT273" s="182"/>
      <c r="AU273" s="182"/>
      <c r="AV273" s="182"/>
      <c r="AW273" s="182"/>
      <c r="AX273" s="182"/>
      <c r="AY273" s="18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</row>
    <row r="274" spans="1:75" ht="23.4" x14ac:dyDescent="0.45">
      <c r="A274" s="375" t="s">
        <v>413</v>
      </c>
      <c r="B274" s="375"/>
      <c r="C274" s="375"/>
      <c r="D274" s="386" t="s">
        <v>400</v>
      </c>
      <c r="E274" s="386"/>
      <c r="F274" s="386"/>
      <c r="G274" s="386"/>
      <c r="H274" s="386"/>
      <c r="I274" s="386"/>
      <c r="J274" s="386"/>
      <c r="K274" s="386"/>
      <c r="L274" s="386"/>
      <c r="M274" s="386"/>
      <c r="N274" s="386"/>
      <c r="O274" s="386"/>
      <c r="P274" s="386"/>
      <c r="Q274" s="386"/>
      <c r="R274" s="386"/>
      <c r="S274" s="386"/>
      <c r="T274" s="386"/>
      <c r="U274" s="386"/>
      <c r="V274" s="386"/>
      <c r="W274" s="386"/>
      <c r="X274" s="386"/>
      <c r="Y274" s="386"/>
      <c r="Z274" s="386"/>
      <c r="AA274" s="386"/>
      <c r="AB274" s="386"/>
      <c r="AC274" s="386"/>
      <c r="AD274" s="386"/>
      <c r="AE274" s="386"/>
      <c r="AF274" s="232">
        <v>1</v>
      </c>
      <c r="AG274" s="232"/>
      <c r="AH274" s="232"/>
      <c r="AI274" s="232"/>
      <c r="AJ274" s="232"/>
      <c r="AK274" s="232"/>
      <c r="AL274" s="232"/>
      <c r="AM274" s="232"/>
      <c r="AN274" s="232"/>
      <c r="AO274" s="232"/>
      <c r="AP274" s="182">
        <v>39840</v>
      </c>
      <c r="AQ274" s="182"/>
      <c r="AR274" s="182"/>
      <c r="AS274" s="182"/>
      <c r="AT274" s="182"/>
      <c r="AU274" s="182"/>
      <c r="AV274" s="182"/>
      <c r="AW274" s="182"/>
      <c r="AX274" s="182"/>
      <c r="AY274" s="18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</row>
    <row r="275" spans="1:75" ht="40.200000000000003" customHeight="1" x14ac:dyDescent="0.45">
      <c r="A275" s="375">
        <v>3</v>
      </c>
      <c r="B275" s="375"/>
      <c r="C275" s="375"/>
      <c r="D275" s="376" t="s">
        <v>330</v>
      </c>
      <c r="E275" s="377"/>
      <c r="F275" s="377"/>
      <c r="G275" s="377"/>
      <c r="H275" s="377"/>
      <c r="I275" s="377"/>
      <c r="J275" s="377"/>
      <c r="K275" s="377"/>
      <c r="L275" s="377"/>
      <c r="M275" s="377"/>
      <c r="N275" s="377"/>
      <c r="O275" s="377"/>
      <c r="P275" s="377"/>
      <c r="Q275" s="377"/>
      <c r="R275" s="377"/>
      <c r="S275" s="377"/>
      <c r="T275" s="377"/>
      <c r="U275" s="377"/>
      <c r="V275" s="377"/>
      <c r="W275" s="377"/>
      <c r="X275" s="377"/>
      <c r="Y275" s="377"/>
      <c r="Z275" s="377"/>
      <c r="AA275" s="377"/>
      <c r="AB275" s="377"/>
      <c r="AC275" s="377"/>
      <c r="AD275" s="377"/>
      <c r="AE275" s="378"/>
      <c r="AF275" s="232">
        <v>8</v>
      </c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382">
        <v>235766.64</v>
      </c>
      <c r="AQ275" s="382"/>
      <c r="AR275" s="382"/>
      <c r="AS275" s="382"/>
      <c r="AT275" s="382"/>
      <c r="AU275" s="382"/>
      <c r="AV275" s="382"/>
      <c r="AW275" s="382"/>
      <c r="AX275" s="382"/>
      <c r="AY275" s="38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</row>
    <row r="276" spans="1:75" ht="19.8" customHeight="1" x14ac:dyDescent="0.45">
      <c r="A276" s="375"/>
      <c r="B276" s="375"/>
      <c r="C276" s="375"/>
      <c r="D276" s="383" t="s">
        <v>381</v>
      </c>
      <c r="E276" s="384"/>
      <c r="F276" s="384"/>
      <c r="G276" s="384"/>
      <c r="H276" s="384"/>
      <c r="I276" s="384"/>
      <c r="J276" s="384"/>
      <c r="K276" s="384"/>
      <c r="L276" s="384"/>
      <c r="M276" s="384"/>
      <c r="N276" s="384"/>
      <c r="O276" s="384"/>
      <c r="P276" s="384"/>
      <c r="Q276" s="384"/>
      <c r="R276" s="384"/>
      <c r="S276" s="384"/>
      <c r="T276" s="384"/>
      <c r="U276" s="384"/>
      <c r="V276" s="384"/>
      <c r="W276" s="384"/>
      <c r="X276" s="384"/>
      <c r="Y276" s="384"/>
      <c r="Z276" s="384"/>
      <c r="AA276" s="384"/>
      <c r="AB276" s="384"/>
      <c r="AC276" s="384"/>
      <c r="AD276" s="384"/>
      <c r="AE276" s="385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182"/>
      <c r="AQ276" s="182"/>
      <c r="AR276" s="182"/>
      <c r="AS276" s="182"/>
      <c r="AT276" s="182"/>
      <c r="AU276" s="182"/>
      <c r="AV276" s="182"/>
      <c r="AW276" s="182"/>
      <c r="AX276" s="182"/>
      <c r="AY276" s="18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</row>
    <row r="277" spans="1:75" ht="71.400000000000006" customHeight="1" x14ac:dyDescent="0.45">
      <c r="A277" s="375" t="s">
        <v>417</v>
      </c>
      <c r="B277" s="375"/>
      <c r="C277" s="375"/>
      <c r="D277" s="390" t="s">
        <v>401</v>
      </c>
      <c r="E277" s="391"/>
      <c r="F277" s="391"/>
      <c r="G277" s="391"/>
      <c r="H277" s="391"/>
      <c r="I277" s="391"/>
      <c r="J277" s="391"/>
      <c r="K277" s="391"/>
      <c r="L277" s="391"/>
      <c r="M277" s="391"/>
      <c r="N277" s="391"/>
      <c r="O277" s="391"/>
      <c r="P277" s="391"/>
      <c r="Q277" s="391"/>
      <c r="R277" s="391"/>
      <c r="S277" s="391"/>
      <c r="T277" s="391"/>
      <c r="U277" s="391"/>
      <c r="V277" s="391"/>
      <c r="W277" s="391"/>
      <c r="X277" s="391"/>
      <c r="Y277" s="391"/>
      <c r="Z277" s="391"/>
      <c r="AA277" s="391"/>
      <c r="AB277" s="391"/>
      <c r="AC277" s="391"/>
      <c r="AD277" s="391"/>
      <c r="AE277" s="392"/>
      <c r="AF277" s="232">
        <v>4</v>
      </c>
      <c r="AG277" s="232"/>
      <c r="AH277" s="232"/>
      <c r="AI277" s="232"/>
      <c r="AJ277" s="232"/>
      <c r="AK277" s="232"/>
      <c r="AL277" s="232"/>
      <c r="AM277" s="232"/>
      <c r="AN277" s="232"/>
      <c r="AO277" s="232"/>
      <c r="AP277" s="182">
        <v>219266.64</v>
      </c>
      <c r="AQ277" s="182"/>
      <c r="AR277" s="182"/>
      <c r="AS277" s="182"/>
      <c r="AT277" s="182"/>
      <c r="AU277" s="182"/>
      <c r="AV277" s="182"/>
      <c r="AW277" s="182"/>
      <c r="AX277" s="182"/>
      <c r="AY277" s="18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</row>
    <row r="278" spans="1:75" ht="23.4" x14ac:dyDescent="0.45">
      <c r="A278" s="375" t="s">
        <v>418</v>
      </c>
      <c r="B278" s="375"/>
      <c r="C278" s="375"/>
      <c r="D278" s="386" t="s">
        <v>402</v>
      </c>
      <c r="E278" s="386"/>
      <c r="F278" s="386"/>
      <c r="G278" s="386"/>
      <c r="H278" s="386"/>
      <c r="I278" s="386"/>
      <c r="J278" s="386"/>
      <c r="K278" s="386"/>
      <c r="L278" s="386"/>
      <c r="M278" s="386"/>
      <c r="N278" s="386"/>
      <c r="O278" s="386"/>
      <c r="P278" s="386"/>
      <c r="Q278" s="386"/>
      <c r="R278" s="386"/>
      <c r="S278" s="386"/>
      <c r="T278" s="386"/>
      <c r="U278" s="386"/>
      <c r="V278" s="386"/>
      <c r="W278" s="386"/>
      <c r="X278" s="386"/>
      <c r="Y278" s="386"/>
      <c r="Z278" s="386"/>
      <c r="AA278" s="386"/>
      <c r="AB278" s="386"/>
      <c r="AC278" s="386"/>
      <c r="AD278" s="386"/>
      <c r="AE278" s="386"/>
      <c r="AF278" s="232">
        <v>3</v>
      </c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182">
        <v>15000</v>
      </c>
      <c r="AQ278" s="182"/>
      <c r="AR278" s="182"/>
      <c r="AS278" s="182"/>
      <c r="AT278" s="182"/>
      <c r="AU278" s="182"/>
      <c r="AV278" s="182"/>
      <c r="AW278" s="182"/>
      <c r="AX278" s="182"/>
      <c r="AY278" s="18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</row>
    <row r="279" spans="1:75" s="101" customFormat="1" ht="23.4" x14ac:dyDescent="0.45">
      <c r="A279" s="166" t="s">
        <v>419</v>
      </c>
      <c r="B279" s="167"/>
      <c r="C279" s="168"/>
      <c r="D279" s="376" t="s">
        <v>403</v>
      </c>
      <c r="E279" s="377"/>
      <c r="F279" s="377"/>
      <c r="G279" s="377"/>
      <c r="H279" s="377"/>
      <c r="I279" s="377"/>
      <c r="J279" s="377"/>
      <c r="K279" s="377"/>
      <c r="L279" s="377"/>
      <c r="M279" s="377"/>
      <c r="N279" s="377"/>
      <c r="O279" s="377"/>
      <c r="P279" s="377"/>
      <c r="Q279" s="377"/>
      <c r="R279" s="377"/>
      <c r="S279" s="377"/>
      <c r="T279" s="377"/>
      <c r="U279" s="377"/>
      <c r="V279" s="377"/>
      <c r="W279" s="377"/>
      <c r="X279" s="377"/>
      <c r="Y279" s="377"/>
      <c r="Z279" s="377"/>
      <c r="AA279" s="377"/>
      <c r="AB279" s="377"/>
      <c r="AC279" s="377"/>
      <c r="AD279" s="377"/>
      <c r="AE279" s="378"/>
      <c r="AF279" s="169">
        <v>1</v>
      </c>
      <c r="AG279" s="170"/>
      <c r="AH279" s="170"/>
      <c r="AI279" s="170"/>
      <c r="AJ279" s="170"/>
      <c r="AK279" s="170"/>
      <c r="AL279" s="170"/>
      <c r="AM279" s="170"/>
      <c r="AN279" s="170"/>
      <c r="AO279" s="171"/>
      <c r="AP279" s="172">
        <v>1500</v>
      </c>
      <c r="AQ279" s="173"/>
      <c r="AR279" s="173"/>
      <c r="AS279" s="173"/>
      <c r="AT279" s="173"/>
      <c r="AU279" s="173"/>
      <c r="AV279" s="173"/>
      <c r="AW279" s="173"/>
      <c r="AX279" s="173"/>
      <c r="AY279" s="174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</row>
    <row r="280" spans="1:75" s="101" customFormat="1" ht="23.4" x14ac:dyDescent="0.45">
      <c r="A280" s="166">
        <v>4</v>
      </c>
      <c r="B280" s="167"/>
      <c r="C280" s="168"/>
      <c r="D280" s="376" t="s">
        <v>404</v>
      </c>
      <c r="E280" s="377"/>
      <c r="F280" s="377"/>
      <c r="G280" s="377"/>
      <c r="H280" s="377"/>
      <c r="I280" s="377"/>
      <c r="J280" s="377"/>
      <c r="K280" s="377"/>
      <c r="L280" s="377"/>
      <c r="M280" s="377"/>
      <c r="N280" s="377"/>
      <c r="O280" s="377"/>
      <c r="P280" s="377"/>
      <c r="Q280" s="377"/>
      <c r="R280" s="377"/>
      <c r="S280" s="377"/>
      <c r="T280" s="377"/>
      <c r="U280" s="377"/>
      <c r="V280" s="377"/>
      <c r="W280" s="377"/>
      <c r="X280" s="377"/>
      <c r="Y280" s="377"/>
      <c r="Z280" s="377"/>
      <c r="AA280" s="377"/>
      <c r="AB280" s="377"/>
      <c r="AC280" s="377"/>
      <c r="AD280" s="377"/>
      <c r="AE280" s="378"/>
      <c r="AF280" s="169"/>
      <c r="AG280" s="170"/>
      <c r="AH280" s="170"/>
      <c r="AI280" s="170"/>
      <c r="AJ280" s="170"/>
      <c r="AK280" s="170"/>
      <c r="AL280" s="170"/>
      <c r="AM280" s="170"/>
      <c r="AN280" s="170"/>
      <c r="AO280" s="171"/>
      <c r="AP280" s="175">
        <v>203439.43</v>
      </c>
      <c r="AQ280" s="176"/>
      <c r="AR280" s="176"/>
      <c r="AS280" s="176"/>
      <c r="AT280" s="176"/>
      <c r="AU280" s="176"/>
      <c r="AV280" s="176"/>
      <c r="AW280" s="176"/>
      <c r="AX280" s="176"/>
      <c r="AY280" s="177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</row>
    <row r="281" spans="1:75" s="101" customFormat="1" ht="18.600000000000001" customHeight="1" x14ac:dyDescent="0.45">
      <c r="A281" s="166"/>
      <c r="B281" s="167"/>
      <c r="C281" s="168"/>
      <c r="D281" s="393" t="s">
        <v>405</v>
      </c>
      <c r="E281" s="394"/>
      <c r="F281" s="394"/>
      <c r="G281" s="394"/>
      <c r="H281" s="394"/>
      <c r="I281" s="394"/>
      <c r="J281" s="394"/>
      <c r="K281" s="394"/>
      <c r="L281" s="394"/>
      <c r="M281" s="394"/>
      <c r="N281" s="394"/>
      <c r="O281" s="394"/>
      <c r="P281" s="394"/>
      <c r="Q281" s="394"/>
      <c r="R281" s="394"/>
      <c r="S281" s="394"/>
      <c r="T281" s="394"/>
      <c r="U281" s="394"/>
      <c r="V281" s="394"/>
      <c r="W281" s="394"/>
      <c r="X281" s="394"/>
      <c r="Y281" s="394"/>
      <c r="Z281" s="394"/>
      <c r="AA281" s="394"/>
      <c r="AB281" s="394"/>
      <c r="AC281" s="394"/>
      <c r="AD281" s="394"/>
      <c r="AE281" s="395"/>
      <c r="AF281" s="169"/>
      <c r="AG281" s="170"/>
      <c r="AH281" s="170"/>
      <c r="AI281" s="170"/>
      <c r="AJ281" s="170"/>
      <c r="AK281" s="170"/>
      <c r="AL281" s="170"/>
      <c r="AM281" s="170"/>
      <c r="AN281" s="170"/>
      <c r="AO281" s="171"/>
      <c r="AP281" s="172"/>
      <c r="AQ281" s="173"/>
      <c r="AR281" s="173"/>
      <c r="AS281" s="173"/>
      <c r="AT281" s="173"/>
      <c r="AU281" s="173"/>
      <c r="AV281" s="173"/>
      <c r="AW281" s="173"/>
      <c r="AX281" s="173"/>
      <c r="AY281" s="174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</row>
    <row r="282" spans="1:75" s="101" customFormat="1" ht="23.4" x14ac:dyDescent="0.45">
      <c r="A282" s="166" t="s">
        <v>423</v>
      </c>
      <c r="B282" s="167"/>
      <c r="C282" s="168"/>
      <c r="D282" s="320" t="s">
        <v>406</v>
      </c>
      <c r="E282" s="321"/>
      <c r="F282" s="321"/>
      <c r="G282" s="321"/>
      <c r="H282" s="321"/>
      <c r="I282" s="321"/>
      <c r="J282" s="321"/>
      <c r="K282" s="321"/>
      <c r="L282" s="321"/>
      <c r="M282" s="321"/>
      <c r="N282" s="321"/>
      <c r="O282" s="321"/>
      <c r="P282" s="321"/>
      <c r="Q282" s="321"/>
      <c r="R282" s="321"/>
      <c r="S282" s="321"/>
      <c r="T282" s="321"/>
      <c r="U282" s="321"/>
      <c r="V282" s="321"/>
      <c r="W282" s="321"/>
      <c r="X282" s="321"/>
      <c r="Y282" s="321"/>
      <c r="Z282" s="321"/>
      <c r="AA282" s="321"/>
      <c r="AB282" s="321"/>
      <c r="AC282" s="321"/>
      <c r="AD282" s="321"/>
      <c r="AE282" s="322"/>
      <c r="AF282" s="169">
        <v>1</v>
      </c>
      <c r="AG282" s="170"/>
      <c r="AH282" s="170"/>
      <c r="AI282" s="170"/>
      <c r="AJ282" s="170"/>
      <c r="AK282" s="170"/>
      <c r="AL282" s="170"/>
      <c r="AM282" s="170"/>
      <c r="AN282" s="170"/>
      <c r="AO282" s="171"/>
      <c r="AP282" s="172">
        <v>80000</v>
      </c>
      <c r="AQ282" s="173"/>
      <c r="AR282" s="173"/>
      <c r="AS282" s="173"/>
      <c r="AT282" s="173"/>
      <c r="AU282" s="173"/>
      <c r="AV282" s="173"/>
      <c r="AW282" s="173"/>
      <c r="AX282" s="173"/>
      <c r="AY282" s="174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</row>
    <row r="283" spans="1:75" s="101" customFormat="1" ht="23.4" x14ac:dyDescent="0.45">
      <c r="A283" s="166" t="s">
        <v>424</v>
      </c>
      <c r="B283" s="167"/>
      <c r="C283" s="168"/>
      <c r="D283" s="376" t="s">
        <v>407</v>
      </c>
      <c r="E283" s="377"/>
      <c r="F283" s="377"/>
      <c r="G283" s="377"/>
      <c r="H283" s="377"/>
      <c r="I283" s="377"/>
      <c r="J283" s="377"/>
      <c r="K283" s="377"/>
      <c r="L283" s="377"/>
      <c r="M283" s="377"/>
      <c r="N283" s="377"/>
      <c r="O283" s="377"/>
      <c r="P283" s="377"/>
      <c r="Q283" s="377"/>
      <c r="R283" s="377"/>
      <c r="S283" s="377"/>
      <c r="T283" s="377"/>
      <c r="U283" s="377"/>
      <c r="V283" s="377"/>
      <c r="W283" s="377"/>
      <c r="X283" s="377"/>
      <c r="Y283" s="377"/>
      <c r="Z283" s="377"/>
      <c r="AA283" s="377"/>
      <c r="AB283" s="377"/>
      <c r="AC283" s="377"/>
      <c r="AD283" s="377"/>
      <c r="AE283" s="378"/>
      <c r="AF283" s="169">
        <v>1</v>
      </c>
      <c r="AG283" s="170"/>
      <c r="AH283" s="170"/>
      <c r="AI283" s="170"/>
      <c r="AJ283" s="170"/>
      <c r="AK283" s="170"/>
      <c r="AL283" s="170"/>
      <c r="AM283" s="170"/>
      <c r="AN283" s="170"/>
      <c r="AO283" s="171"/>
      <c r="AP283" s="172">
        <v>40000</v>
      </c>
      <c r="AQ283" s="173"/>
      <c r="AR283" s="173"/>
      <c r="AS283" s="173"/>
      <c r="AT283" s="173"/>
      <c r="AU283" s="173"/>
      <c r="AV283" s="173"/>
      <c r="AW283" s="173"/>
      <c r="AX283" s="173"/>
      <c r="AY283" s="174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</row>
    <row r="284" spans="1:75" s="101" customFormat="1" ht="37.799999999999997" customHeight="1" x14ac:dyDescent="0.45">
      <c r="A284" s="166" t="s">
        <v>427</v>
      </c>
      <c r="B284" s="167"/>
      <c r="C284" s="168"/>
      <c r="D284" s="320" t="s">
        <v>408</v>
      </c>
      <c r="E284" s="321"/>
      <c r="F284" s="321"/>
      <c r="G284" s="321"/>
      <c r="H284" s="321"/>
      <c r="I284" s="321"/>
      <c r="J284" s="321"/>
      <c r="K284" s="321"/>
      <c r="L284" s="321"/>
      <c r="M284" s="321"/>
      <c r="N284" s="321"/>
      <c r="O284" s="321"/>
      <c r="P284" s="321"/>
      <c r="Q284" s="321"/>
      <c r="R284" s="321"/>
      <c r="S284" s="321"/>
      <c r="T284" s="321"/>
      <c r="U284" s="321"/>
      <c r="V284" s="321"/>
      <c r="W284" s="321"/>
      <c r="X284" s="321"/>
      <c r="Y284" s="321"/>
      <c r="Z284" s="321"/>
      <c r="AA284" s="321"/>
      <c r="AB284" s="321"/>
      <c r="AC284" s="321"/>
      <c r="AD284" s="321"/>
      <c r="AE284" s="322"/>
      <c r="AF284" s="169">
        <v>9</v>
      </c>
      <c r="AG284" s="170"/>
      <c r="AH284" s="170"/>
      <c r="AI284" s="170"/>
      <c r="AJ284" s="170"/>
      <c r="AK284" s="170"/>
      <c r="AL284" s="170"/>
      <c r="AM284" s="170"/>
      <c r="AN284" s="170"/>
      <c r="AO284" s="171"/>
      <c r="AP284" s="172">
        <v>48651.43</v>
      </c>
      <c r="AQ284" s="173"/>
      <c r="AR284" s="173"/>
      <c r="AS284" s="173"/>
      <c r="AT284" s="173"/>
      <c r="AU284" s="173"/>
      <c r="AV284" s="173"/>
      <c r="AW284" s="173"/>
      <c r="AX284" s="173"/>
      <c r="AY284" s="174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</row>
    <row r="285" spans="1:75" s="101" customFormat="1" ht="39" customHeight="1" x14ac:dyDescent="0.45">
      <c r="A285" s="166" t="s">
        <v>428</v>
      </c>
      <c r="B285" s="167"/>
      <c r="C285" s="168"/>
      <c r="D285" s="320" t="s">
        <v>409</v>
      </c>
      <c r="E285" s="321"/>
      <c r="F285" s="321"/>
      <c r="G285" s="321"/>
      <c r="H285" s="321"/>
      <c r="I285" s="321"/>
      <c r="J285" s="321"/>
      <c r="K285" s="321"/>
      <c r="L285" s="321"/>
      <c r="M285" s="321"/>
      <c r="N285" s="321"/>
      <c r="O285" s="321"/>
      <c r="P285" s="321"/>
      <c r="Q285" s="321"/>
      <c r="R285" s="321"/>
      <c r="S285" s="321"/>
      <c r="T285" s="321"/>
      <c r="U285" s="321"/>
      <c r="V285" s="321"/>
      <c r="W285" s="321"/>
      <c r="X285" s="321"/>
      <c r="Y285" s="321"/>
      <c r="Z285" s="321"/>
      <c r="AA285" s="321"/>
      <c r="AB285" s="321"/>
      <c r="AC285" s="321"/>
      <c r="AD285" s="321"/>
      <c r="AE285" s="322"/>
      <c r="AF285" s="169">
        <v>3</v>
      </c>
      <c r="AG285" s="170"/>
      <c r="AH285" s="170"/>
      <c r="AI285" s="170"/>
      <c r="AJ285" s="170"/>
      <c r="AK285" s="170"/>
      <c r="AL285" s="170"/>
      <c r="AM285" s="170"/>
      <c r="AN285" s="170"/>
      <c r="AO285" s="171"/>
      <c r="AP285" s="172">
        <v>29788</v>
      </c>
      <c r="AQ285" s="173"/>
      <c r="AR285" s="173"/>
      <c r="AS285" s="173"/>
      <c r="AT285" s="173"/>
      <c r="AU285" s="173"/>
      <c r="AV285" s="173"/>
      <c r="AW285" s="173"/>
      <c r="AX285" s="173"/>
      <c r="AY285" s="174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</row>
    <row r="286" spans="1:75" s="101" customFormat="1" ht="23.4" x14ac:dyDescent="0.45">
      <c r="A286" s="166" t="s">
        <v>429</v>
      </c>
      <c r="B286" s="167"/>
      <c r="C286" s="168"/>
      <c r="D286" s="376" t="s">
        <v>430</v>
      </c>
      <c r="E286" s="377"/>
      <c r="F286" s="377"/>
      <c r="G286" s="377"/>
      <c r="H286" s="377"/>
      <c r="I286" s="377"/>
      <c r="J286" s="377"/>
      <c r="K286" s="377"/>
      <c r="L286" s="377"/>
      <c r="M286" s="377"/>
      <c r="N286" s="377"/>
      <c r="O286" s="377"/>
      <c r="P286" s="377"/>
      <c r="Q286" s="377"/>
      <c r="R286" s="377"/>
      <c r="S286" s="377"/>
      <c r="T286" s="377"/>
      <c r="U286" s="377"/>
      <c r="V286" s="377"/>
      <c r="W286" s="377"/>
      <c r="X286" s="377"/>
      <c r="Y286" s="377"/>
      <c r="Z286" s="377"/>
      <c r="AA286" s="377"/>
      <c r="AB286" s="377"/>
      <c r="AC286" s="377"/>
      <c r="AD286" s="377"/>
      <c r="AE286" s="378"/>
      <c r="AF286" s="169">
        <v>5</v>
      </c>
      <c r="AG286" s="170"/>
      <c r="AH286" s="170"/>
      <c r="AI286" s="170"/>
      <c r="AJ286" s="170"/>
      <c r="AK286" s="170"/>
      <c r="AL286" s="170"/>
      <c r="AM286" s="170"/>
      <c r="AN286" s="170"/>
      <c r="AO286" s="171"/>
      <c r="AP286" s="172">
        <v>5000</v>
      </c>
      <c r="AQ286" s="173"/>
      <c r="AR286" s="173"/>
      <c r="AS286" s="173"/>
      <c r="AT286" s="173"/>
      <c r="AU286" s="173"/>
      <c r="AV286" s="173"/>
      <c r="AW286" s="173"/>
      <c r="AX286" s="173"/>
      <c r="AY286" s="174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</row>
    <row r="287" spans="1:75" ht="23.4" x14ac:dyDescent="0.45">
      <c r="A287" s="375"/>
      <c r="B287" s="375"/>
      <c r="C287" s="375"/>
      <c r="D287" s="265" t="s">
        <v>76</v>
      </c>
      <c r="E287" s="266"/>
      <c r="F287" s="266"/>
      <c r="G287" s="266"/>
      <c r="H287" s="266"/>
      <c r="I287" s="266"/>
      <c r="J287" s="266"/>
      <c r="K287" s="266"/>
      <c r="L287" s="266"/>
      <c r="M287" s="266"/>
      <c r="N287" s="266"/>
      <c r="O287" s="266"/>
      <c r="P287" s="266"/>
      <c r="Q287" s="266"/>
      <c r="R287" s="266"/>
      <c r="S287" s="266"/>
      <c r="T287" s="266"/>
      <c r="U287" s="266"/>
      <c r="V287" s="266"/>
      <c r="W287" s="266"/>
      <c r="X287" s="266"/>
      <c r="Y287" s="266"/>
      <c r="Z287" s="266"/>
      <c r="AA287" s="266"/>
      <c r="AB287" s="266"/>
      <c r="AC287" s="266"/>
      <c r="AD287" s="266"/>
      <c r="AE287" s="267"/>
      <c r="AF287" s="193" t="s">
        <v>39</v>
      </c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264">
        <v>488046.07</v>
      </c>
      <c r="AQ287" s="264"/>
      <c r="AR287" s="264"/>
      <c r="AS287" s="264"/>
      <c r="AT287" s="264"/>
      <c r="AU287" s="264"/>
      <c r="AV287" s="264"/>
      <c r="AW287" s="264"/>
      <c r="AX287" s="264"/>
      <c r="AY287" s="264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</row>
    <row r="288" spans="1:75" ht="23.4" x14ac:dyDescent="0.4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</row>
    <row r="289" spans="1:75" ht="23.4" x14ac:dyDescent="0.45">
      <c r="A289" s="99" t="s">
        <v>331</v>
      </c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</row>
    <row r="290" spans="1:75" ht="23.4" x14ac:dyDescent="0.4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</row>
    <row r="291" spans="1:75" ht="23.4" x14ac:dyDescent="0.45">
      <c r="A291" s="193" t="s">
        <v>219</v>
      </c>
      <c r="B291" s="193"/>
      <c r="C291" s="193"/>
      <c r="D291" s="193" t="s">
        <v>79</v>
      </c>
      <c r="E291" s="193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 t="s">
        <v>136</v>
      </c>
      <c r="X291" s="193"/>
      <c r="Y291" s="193"/>
      <c r="Z291" s="193"/>
      <c r="AA291" s="193"/>
      <c r="AB291" s="193"/>
      <c r="AC291" s="193"/>
      <c r="AD291" s="193"/>
      <c r="AE291" s="193"/>
      <c r="AF291" s="193" t="s">
        <v>149</v>
      </c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 t="s">
        <v>332</v>
      </c>
      <c r="AR291" s="193"/>
      <c r="AS291" s="193"/>
      <c r="AT291" s="193"/>
      <c r="AU291" s="193"/>
      <c r="AV291" s="193"/>
      <c r="AW291" s="193"/>
      <c r="AX291" s="193"/>
      <c r="AY291" s="193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</row>
    <row r="292" spans="1:75" ht="23.4" x14ac:dyDescent="0.45">
      <c r="A292" s="192">
        <v>1</v>
      </c>
      <c r="B292" s="192"/>
      <c r="C292" s="192"/>
      <c r="D292" s="192">
        <v>2</v>
      </c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>
        <v>3</v>
      </c>
      <c r="X292" s="192"/>
      <c r="Y292" s="192"/>
      <c r="Z292" s="192"/>
      <c r="AA292" s="192"/>
      <c r="AB292" s="192"/>
      <c r="AC292" s="192"/>
      <c r="AD292" s="192"/>
      <c r="AE292" s="192"/>
      <c r="AF292" s="192">
        <v>4</v>
      </c>
      <c r="AG292" s="192"/>
      <c r="AH292" s="192"/>
      <c r="AI292" s="192"/>
      <c r="AJ292" s="192"/>
      <c r="AK292" s="192"/>
      <c r="AL292" s="192"/>
      <c r="AM292" s="192"/>
      <c r="AN292" s="192"/>
      <c r="AO292" s="192"/>
      <c r="AP292" s="192"/>
      <c r="AQ292" s="192">
        <v>5</v>
      </c>
      <c r="AR292" s="192"/>
      <c r="AS292" s="192"/>
      <c r="AT292" s="192"/>
      <c r="AU292" s="192"/>
      <c r="AV292" s="192"/>
      <c r="AW292" s="192"/>
      <c r="AX292" s="192"/>
      <c r="AY292" s="1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</row>
    <row r="293" spans="1:75" ht="23.4" x14ac:dyDescent="0.45">
      <c r="A293" s="396">
        <v>1</v>
      </c>
      <c r="B293" s="396"/>
      <c r="C293" s="396"/>
      <c r="D293" s="261" t="s">
        <v>333</v>
      </c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262"/>
      <c r="R293" s="262"/>
      <c r="S293" s="262"/>
      <c r="T293" s="262"/>
      <c r="U293" s="262"/>
      <c r="V293" s="263"/>
      <c r="W293" s="232" t="s">
        <v>39</v>
      </c>
      <c r="X293" s="232"/>
      <c r="Y293" s="232"/>
      <c r="Z293" s="232"/>
      <c r="AA293" s="232"/>
      <c r="AB293" s="232"/>
      <c r="AC293" s="232"/>
      <c r="AD293" s="232"/>
      <c r="AE293" s="232"/>
      <c r="AF293" s="232" t="s">
        <v>39</v>
      </c>
      <c r="AG293" s="232"/>
      <c r="AH293" s="232"/>
      <c r="AI293" s="232"/>
      <c r="AJ293" s="232"/>
      <c r="AK293" s="232"/>
      <c r="AL293" s="232"/>
      <c r="AM293" s="232"/>
      <c r="AN293" s="232"/>
      <c r="AO293" s="232"/>
      <c r="AP293" s="232"/>
      <c r="AQ293" s="232" t="s">
        <v>39</v>
      </c>
      <c r="AR293" s="232"/>
      <c r="AS293" s="232"/>
      <c r="AT293" s="232"/>
      <c r="AU293" s="232"/>
      <c r="AV293" s="232"/>
      <c r="AW293" s="232"/>
      <c r="AX293" s="232"/>
      <c r="AY293" s="23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</row>
    <row r="294" spans="1:75" ht="23.4" x14ac:dyDescent="0.45">
      <c r="A294" s="396"/>
      <c r="B294" s="396"/>
      <c r="C294" s="396"/>
      <c r="D294" s="397" t="s">
        <v>334</v>
      </c>
      <c r="E294" s="398"/>
      <c r="F294" s="398"/>
      <c r="G294" s="398"/>
      <c r="H294" s="398"/>
      <c r="I294" s="398"/>
      <c r="J294" s="398"/>
      <c r="K294" s="398"/>
      <c r="L294" s="398"/>
      <c r="M294" s="398"/>
      <c r="N294" s="398"/>
      <c r="O294" s="398"/>
      <c r="P294" s="398"/>
      <c r="Q294" s="398"/>
      <c r="R294" s="398"/>
      <c r="S294" s="398"/>
      <c r="T294" s="398"/>
      <c r="U294" s="398"/>
      <c r="V294" s="399"/>
      <c r="W294" s="232"/>
      <c r="X294" s="232"/>
      <c r="Y294" s="232"/>
      <c r="Z294" s="232"/>
      <c r="AA294" s="232"/>
      <c r="AB294" s="232"/>
      <c r="AC294" s="232"/>
      <c r="AD294" s="232"/>
      <c r="AE294" s="232"/>
      <c r="AF294" s="232"/>
      <c r="AG294" s="232"/>
      <c r="AH294" s="232"/>
      <c r="AI294" s="232"/>
      <c r="AJ294" s="232"/>
      <c r="AK294" s="232"/>
      <c r="AL294" s="232"/>
      <c r="AM294" s="232"/>
      <c r="AN294" s="232"/>
      <c r="AO294" s="232"/>
      <c r="AP294" s="232"/>
      <c r="AQ294" s="232"/>
      <c r="AR294" s="232"/>
      <c r="AS294" s="232"/>
      <c r="AT294" s="232"/>
      <c r="AU294" s="232"/>
      <c r="AV294" s="232"/>
      <c r="AW294" s="232"/>
      <c r="AX294" s="232"/>
      <c r="AY294" s="23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</row>
    <row r="295" spans="1:75" ht="23.4" x14ac:dyDescent="0.45">
      <c r="A295" s="396"/>
      <c r="B295" s="396"/>
      <c r="C295" s="396"/>
      <c r="D295" s="232"/>
      <c r="E295" s="232"/>
      <c r="F295" s="232"/>
      <c r="G295" s="232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  <c r="AD295" s="232"/>
      <c r="AE295" s="232"/>
      <c r="AF295" s="232"/>
      <c r="AG295" s="232"/>
      <c r="AH295" s="232"/>
      <c r="AI295" s="232"/>
      <c r="AJ295" s="232"/>
      <c r="AK295" s="232"/>
      <c r="AL295" s="232"/>
      <c r="AM295" s="232"/>
      <c r="AN295" s="232"/>
      <c r="AO295" s="232"/>
      <c r="AP295" s="232"/>
      <c r="AQ295" s="232"/>
      <c r="AR295" s="232"/>
      <c r="AS295" s="232"/>
      <c r="AT295" s="232"/>
      <c r="AU295" s="232"/>
      <c r="AV295" s="232"/>
      <c r="AW295" s="232"/>
      <c r="AX295" s="232"/>
      <c r="AY295" s="23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</row>
    <row r="296" spans="1:75" ht="23.4" x14ac:dyDescent="0.45">
      <c r="A296" s="396"/>
      <c r="B296" s="396"/>
      <c r="C296" s="396"/>
      <c r="D296" s="232"/>
      <c r="E296" s="232"/>
      <c r="F296" s="232"/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  <c r="AD296" s="232"/>
      <c r="AE296" s="232"/>
      <c r="AF296" s="232"/>
      <c r="AG296" s="232"/>
      <c r="AH296" s="232"/>
      <c r="AI296" s="232"/>
      <c r="AJ296" s="232"/>
      <c r="AK296" s="232"/>
      <c r="AL296" s="232"/>
      <c r="AM296" s="232"/>
      <c r="AN296" s="232"/>
      <c r="AO296" s="232"/>
      <c r="AP296" s="232"/>
      <c r="AQ296" s="232"/>
      <c r="AR296" s="232"/>
      <c r="AS296" s="232"/>
      <c r="AT296" s="232"/>
      <c r="AU296" s="232"/>
      <c r="AV296" s="232"/>
      <c r="AW296" s="232"/>
      <c r="AX296" s="232"/>
      <c r="AY296" s="23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</row>
    <row r="297" spans="1:75" ht="23.4" x14ac:dyDescent="0.45">
      <c r="A297" s="400"/>
      <c r="B297" s="400"/>
      <c r="C297" s="400"/>
      <c r="D297" s="265" t="s">
        <v>76</v>
      </c>
      <c r="E297" s="266"/>
      <c r="F297" s="266"/>
      <c r="G297" s="266"/>
      <c r="H297" s="266"/>
      <c r="I297" s="266"/>
      <c r="J297" s="266"/>
      <c r="K297" s="266"/>
      <c r="L297" s="266"/>
      <c r="M297" s="266"/>
      <c r="N297" s="266"/>
      <c r="O297" s="266"/>
      <c r="P297" s="266"/>
      <c r="Q297" s="266"/>
      <c r="R297" s="266"/>
      <c r="S297" s="266"/>
      <c r="T297" s="266"/>
      <c r="U297" s="266"/>
      <c r="V297" s="267"/>
      <c r="W297" s="232"/>
      <c r="X297" s="232"/>
      <c r="Y297" s="232"/>
      <c r="Z297" s="232"/>
      <c r="AA297" s="232"/>
      <c r="AB297" s="232"/>
      <c r="AC297" s="232"/>
      <c r="AD297" s="232"/>
      <c r="AE297" s="232"/>
      <c r="AF297" s="193" t="s">
        <v>39</v>
      </c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232"/>
      <c r="AR297" s="232"/>
      <c r="AS297" s="232"/>
      <c r="AT297" s="232"/>
      <c r="AU297" s="232"/>
      <c r="AV297" s="232"/>
      <c r="AW297" s="232"/>
      <c r="AX297" s="232"/>
      <c r="AY297" s="23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</row>
    <row r="298" spans="1:75" ht="23.4" x14ac:dyDescent="0.4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</row>
    <row r="299" spans="1:75" ht="23.4" x14ac:dyDescent="0.45">
      <c r="A299" s="306" t="s">
        <v>335</v>
      </c>
      <c r="B299" s="306"/>
      <c r="C299" s="306"/>
      <c r="D299" s="306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306"/>
      <c r="P299" s="306"/>
      <c r="Q299" s="306"/>
      <c r="R299" s="306"/>
      <c r="S299" s="306"/>
      <c r="T299" s="306"/>
      <c r="U299" s="306"/>
      <c r="V299" s="306"/>
      <c r="W299" s="306"/>
      <c r="X299" s="306"/>
      <c r="Y299" s="306"/>
      <c r="Z299" s="306"/>
      <c r="AA299" s="306"/>
      <c r="AB299" s="306"/>
      <c r="AC299" s="306"/>
      <c r="AD299" s="306"/>
      <c r="AE299" s="306"/>
      <c r="AF299" s="306"/>
      <c r="AG299" s="306"/>
      <c r="AH299" s="306"/>
      <c r="AI299" s="306"/>
      <c r="AJ299" s="306"/>
      <c r="AK299" s="306"/>
      <c r="AL299" s="306"/>
      <c r="AM299" s="306"/>
      <c r="AN299" s="306"/>
      <c r="AO299" s="306"/>
      <c r="AP299" s="306"/>
      <c r="AQ299" s="306"/>
      <c r="AR299" s="306"/>
      <c r="AS299" s="306"/>
      <c r="AT299" s="306"/>
      <c r="AU299" s="306"/>
      <c r="AV299" s="306"/>
      <c r="AW299" s="306"/>
      <c r="AX299" s="306"/>
      <c r="AY299" s="306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</row>
    <row r="300" spans="1:75" ht="23.4" x14ac:dyDescent="0.4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</row>
    <row r="301" spans="1:75" ht="37.200000000000003" customHeight="1" x14ac:dyDescent="0.45">
      <c r="A301" s="280" t="s">
        <v>219</v>
      </c>
      <c r="B301" s="280"/>
      <c r="C301" s="280"/>
      <c r="D301" s="280" t="s">
        <v>79</v>
      </c>
      <c r="E301" s="280"/>
      <c r="F301" s="280"/>
      <c r="G301" s="280"/>
      <c r="H301" s="280"/>
      <c r="I301" s="280"/>
      <c r="J301" s="280"/>
      <c r="K301" s="280"/>
      <c r="L301" s="280"/>
      <c r="M301" s="280"/>
      <c r="N301" s="280"/>
      <c r="O301" s="280"/>
      <c r="P301" s="280"/>
      <c r="Q301" s="280"/>
      <c r="R301" s="280"/>
      <c r="S301" s="280"/>
      <c r="T301" s="280" t="s">
        <v>42</v>
      </c>
      <c r="U301" s="280"/>
      <c r="V301" s="280"/>
      <c r="W301" s="280"/>
      <c r="X301" s="280"/>
      <c r="Y301" s="280"/>
      <c r="Z301" s="280"/>
      <c r="AA301" s="280"/>
      <c r="AB301" s="280" t="s">
        <v>136</v>
      </c>
      <c r="AC301" s="280"/>
      <c r="AD301" s="280"/>
      <c r="AE301" s="280"/>
      <c r="AF301" s="280"/>
      <c r="AG301" s="280"/>
      <c r="AH301" s="280"/>
      <c r="AI301" s="280"/>
      <c r="AJ301" s="280" t="s">
        <v>336</v>
      </c>
      <c r="AK301" s="280"/>
      <c r="AL301" s="280"/>
      <c r="AM301" s="280"/>
      <c r="AN301" s="280"/>
      <c r="AO301" s="280"/>
      <c r="AP301" s="280"/>
      <c r="AQ301" s="280"/>
      <c r="AR301" s="280" t="s">
        <v>337</v>
      </c>
      <c r="AS301" s="280"/>
      <c r="AT301" s="280"/>
      <c r="AU301" s="280"/>
      <c r="AV301" s="280"/>
      <c r="AW301" s="280"/>
      <c r="AX301" s="280"/>
      <c r="AY301" s="280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</row>
    <row r="302" spans="1:75" ht="23.4" x14ac:dyDescent="0.45">
      <c r="A302" s="178">
        <v>1</v>
      </c>
      <c r="B302" s="178"/>
      <c r="C302" s="178"/>
      <c r="D302" s="210">
        <v>2</v>
      </c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>
        <v>3</v>
      </c>
      <c r="U302" s="210"/>
      <c r="V302" s="210"/>
      <c r="W302" s="210"/>
      <c r="X302" s="210"/>
      <c r="Y302" s="210"/>
      <c r="Z302" s="210"/>
      <c r="AA302" s="210"/>
      <c r="AB302" s="210">
        <v>4</v>
      </c>
      <c r="AC302" s="210"/>
      <c r="AD302" s="210"/>
      <c r="AE302" s="210"/>
      <c r="AF302" s="210"/>
      <c r="AG302" s="210"/>
      <c r="AH302" s="210"/>
      <c r="AI302" s="210"/>
      <c r="AJ302" s="210">
        <v>5</v>
      </c>
      <c r="AK302" s="210"/>
      <c r="AL302" s="210"/>
      <c r="AM302" s="210"/>
      <c r="AN302" s="210"/>
      <c r="AO302" s="210"/>
      <c r="AP302" s="210"/>
      <c r="AQ302" s="210"/>
      <c r="AR302" s="210">
        <v>6</v>
      </c>
      <c r="AS302" s="210"/>
      <c r="AT302" s="210"/>
      <c r="AU302" s="210"/>
      <c r="AV302" s="210"/>
      <c r="AW302" s="210"/>
      <c r="AX302" s="210"/>
      <c r="AY302" s="210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</row>
    <row r="303" spans="1:75" ht="23.4" x14ac:dyDescent="0.45">
      <c r="A303" s="178">
        <v>1</v>
      </c>
      <c r="B303" s="178"/>
      <c r="C303" s="178"/>
      <c r="D303" s="367" t="s">
        <v>338</v>
      </c>
      <c r="E303" s="368"/>
      <c r="F303" s="368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68"/>
      <c r="R303" s="368"/>
      <c r="S303" s="369"/>
      <c r="T303" s="232"/>
      <c r="U303" s="232"/>
      <c r="V303" s="232"/>
      <c r="W303" s="232"/>
      <c r="X303" s="232"/>
      <c r="Y303" s="232"/>
      <c r="Z303" s="232"/>
      <c r="AA303" s="232"/>
      <c r="AB303" s="232"/>
      <c r="AC303" s="232"/>
      <c r="AD303" s="232"/>
      <c r="AE303" s="232"/>
      <c r="AF303" s="232"/>
      <c r="AG303" s="232"/>
      <c r="AH303" s="232"/>
      <c r="AI303" s="232"/>
      <c r="AJ303" s="232"/>
      <c r="AK303" s="232"/>
      <c r="AL303" s="232"/>
      <c r="AM303" s="232"/>
      <c r="AN303" s="232"/>
      <c r="AO303" s="232"/>
      <c r="AP303" s="232"/>
      <c r="AQ303" s="232"/>
      <c r="AR303" s="408">
        <f>AR305+AR306+AR329+AR338</f>
        <v>200000</v>
      </c>
      <c r="AS303" s="279"/>
      <c r="AT303" s="279"/>
      <c r="AU303" s="279"/>
      <c r="AV303" s="279"/>
      <c r="AW303" s="279"/>
      <c r="AX303" s="279"/>
      <c r="AY303" s="279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</row>
    <row r="304" spans="1:75" ht="31.2" customHeight="1" x14ac:dyDescent="0.45">
      <c r="A304" s="178"/>
      <c r="B304" s="178"/>
      <c r="C304" s="178"/>
      <c r="D304" s="405" t="s">
        <v>339</v>
      </c>
      <c r="E304" s="406"/>
      <c r="F304" s="406"/>
      <c r="G304" s="406"/>
      <c r="H304" s="406"/>
      <c r="I304" s="406"/>
      <c r="J304" s="406"/>
      <c r="K304" s="406"/>
      <c r="L304" s="406"/>
      <c r="M304" s="406"/>
      <c r="N304" s="406"/>
      <c r="O304" s="406"/>
      <c r="P304" s="406"/>
      <c r="Q304" s="406"/>
      <c r="R304" s="406"/>
      <c r="S304" s="407"/>
      <c r="T304" s="232"/>
      <c r="U304" s="232"/>
      <c r="V304" s="232"/>
      <c r="W304" s="232"/>
      <c r="X304" s="232"/>
      <c r="Y304" s="232"/>
      <c r="Z304" s="232"/>
      <c r="AA304" s="232"/>
      <c r="AB304" s="386"/>
      <c r="AC304" s="386"/>
      <c r="AD304" s="386"/>
      <c r="AE304" s="386"/>
      <c r="AF304" s="386"/>
      <c r="AG304" s="386"/>
      <c r="AH304" s="386"/>
      <c r="AI304" s="386"/>
      <c r="AJ304" s="232"/>
      <c r="AK304" s="232"/>
      <c r="AL304" s="232"/>
      <c r="AM304" s="232"/>
      <c r="AN304" s="232"/>
      <c r="AO304" s="232"/>
      <c r="AP304" s="232"/>
      <c r="AQ304" s="232"/>
      <c r="AR304" s="386"/>
      <c r="AS304" s="386"/>
      <c r="AT304" s="386"/>
      <c r="AU304" s="386"/>
      <c r="AV304" s="386"/>
      <c r="AW304" s="386"/>
      <c r="AX304" s="386"/>
      <c r="AY304" s="386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</row>
    <row r="305" spans="1:75" ht="23.4" customHeight="1" x14ac:dyDescent="0.45">
      <c r="A305" s="178">
        <v>1</v>
      </c>
      <c r="B305" s="178"/>
      <c r="C305" s="178"/>
      <c r="D305" s="401" t="str">
        <f>'[1]КОСГУ 340'!$D$8</f>
        <v>ГСМ</v>
      </c>
      <c r="E305" s="402"/>
      <c r="F305" s="402"/>
      <c r="G305" s="402"/>
      <c r="H305" s="402"/>
      <c r="I305" s="402"/>
      <c r="J305" s="402"/>
      <c r="K305" s="402"/>
      <c r="L305" s="402"/>
      <c r="M305" s="402"/>
      <c r="N305" s="402"/>
      <c r="O305" s="402"/>
      <c r="P305" s="402"/>
      <c r="Q305" s="402"/>
      <c r="R305" s="402"/>
      <c r="S305" s="403"/>
      <c r="T305" s="232" t="str">
        <f>'[1]КОСГУ 340'!P8</f>
        <v>л</v>
      </c>
      <c r="U305" s="232"/>
      <c r="V305" s="232"/>
      <c r="W305" s="232"/>
      <c r="X305" s="232"/>
      <c r="Y305" s="232"/>
      <c r="Z305" s="232"/>
      <c r="AA305" s="232"/>
      <c r="AB305" s="232">
        <f>'[1]КОСГУ 340'!U8</f>
        <v>738</v>
      </c>
      <c r="AC305" s="232"/>
      <c r="AD305" s="232"/>
      <c r="AE305" s="232"/>
      <c r="AF305" s="232"/>
      <c r="AG305" s="232"/>
      <c r="AH305" s="232"/>
      <c r="AI305" s="232"/>
      <c r="AJ305" s="404">
        <f>'[1]КОСГУ 340'!Z8</f>
        <v>40.65</v>
      </c>
      <c r="AK305" s="232"/>
      <c r="AL305" s="232"/>
      <c r="AM305" s="232"/>
      <c r="AN305" s="232"/>
      <c r="AO305" s="232"/>
      <c r="AP305" s="232"/>
      <c r="AQ305" s="232"/>
      <c r="AR305" s="175">
        <v>30000</v>
      </c>
      <c r="AS305" s="218"/>
      <c r="AT305" s="218"/>
      <c r="AU305" s="218"/>
      <c r="AV305" s="218"/>
      <c r="AW305" s="218"/>
      <c r="AX305" s="218"/>
      <c r="AY305" s="219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</row>
    <row r="306" spans="1:75" ht="23.4" x14ac:dyDescent="0.45">
      <c r="A306" s="178">
        <v>2</v>
      </c>
      <c r="B306" s="178"/>
      <c r="C306" s="178"/>
      <c r="D306" s="401" t="str">
        <f>'[1]КОСГУ 340'!D9</f>
        <v>Канцтовары</v>
      </c>
      <c r="E306" s="402"/>
      <c r="F306" s="402"/>
      <c r="G306" s="402"/>
      <c r="H306" s="402"/>
      <c r="I306" s="402"/>
      <c r="J306" s="402"/>
      <c r="K306" s="402"/>
      <c r="L306" s="402"/>
      <c r="M306" s="402"/>
      <c r="N306" s="402"/>
      <c r="O306" s="402"/>
      <c r="P306" s="402"/>
      <c r="Q306" s="402"/>
      <c r="R306" s="402"/>
      <c r="S306" s="403"/>
      <c r="T306" s="232"/>
      <c r="U306" s="232"/>
      <c r="V306" s="232"/>
      <c r="W306" s="232"/>
      <c r="X306" s="232"/>
      <c r="Y306" s="232"/>
      <c r="Z306" s="232"/>
      <c r="AA306" s="232"/>
      <c r="AB306" s="232"/>
      <c r="AC306" s="232"/>
      <c r="AD306" s="232"/>
      <c r="AE306" s="232"/>
      <c r="AF306" s="232"/>
      <c r="AG306" s="232"/>
      <c r="AH306" s="232"/>
      <c r="AI306" s="232"/>
      <c r="AJ306" s="404"/>
      <c r="AK306" s="232"/>
      <c r="AL306" s="232"/>
      <c r="AM306" s="232"/>
      <c r="AN306" s="232"/>
      <c r="AO306" s="232"/>
      <c r="AP306" s="232"/>
      <c r="AQ306" s="232"/>
      <c r="AR306" s="175">
        <f>AR307+AR308+AR309+AR310+AR311+AR312+AR313+AR314+AR315+AR316+AR317+AR318+AR319+AR320+AR321+AR322+AR323+AR324+AR325+AR326+AR327</f>
        <v>75000</v>
      </c>
      <c r="AS306" s="218"/>
      <c r="AT306" s="218"/>
      <c r="AU306" s="218"/>
      <c r="AV306" s="218"/>
      <c r="AW306" s="218"/>
      <c r="AX306" s="218"/>
      <c r="AY306" s="219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</row>
    <row r="307" spans="1:75" s="101" customFormat="1" ht="18.600000000000001" customHeight="1" x14ac:dyDescent="0.45">
      <c r="A307" s="185" t="s">
        <v>413</v>
      </c>
      <c r="B307" s="186"/>
      <c r="C307" s="187"/>
      <c r="D307" s="409" t="str">
        <f>'[1]КОСГУ 340'!D10</f>
        <v>бумага для ксерокса</v>
      </c>
      <c r="E307" s="410"/>
      <c r="F307" s="410"/>
      <c r="G307" s="410"/>
      <c r="H307" s="410"/>
      <c r="I307" s="410"/>
      <c r="J307" s="410"/>
      <c r="K307" s="410"/>
      <c r="L307" s="410"/>
      <c r="M307" s="410"/>
      <c r="N307" s="410"/>
      <c r="O307" s="410"/>
      <c r="P307" s="410"/>
      <c r="Q307" s="410"/>
      <c r="R307" s="410"/>
      <c r="S307" s="411"/>
      <c r="T307" s="169" t="str">
        <f>'[1]КОСГУ 340'!P10</f>
        <v>шт</v>
      </c>
      <c r="U307" s="170"/>
      <c r="V307" s="170"/>
      <c r="W307" s="170"/>
      <c r="X307" s="170"/>
      <c r="Y307" s="170"/>
      <c r="Z307" s="170"/>
      <c r="AA307" s="171"/>
      <c r="AB307" s="169">
        <f>'[1]КОСГУ 340'!U10</f>
        <v>200</v>
      </c>
      <c r="AC307" s="170"/>
      <c r="AD307" s="170"/>
      <c r="AE307" s="170"/>
      <c r="AF307" s="170"/>
      <c r="AG307" s="170"/>
      <c r="AH307" s="170"/>
      <c r="AI307" s="171"/>
      <c r="AJ307" s="412">
        <f>'[1]КОСГУ 340'!Z10</f>
        <v>225</v>
      </c>
      <c r="AK307" s="170"/>
      <c r="AL307" s="170"/>
      <c r="AM307" s="170"/>
      <c r="AN307" s="170"/>
      <c r="AO307" s="170"/>
      <c r="AP307" s="170"/>
      <c r="AQ307" s="171"/>
      <c r="AR307" s="172">
        <f>AB307*AJ307</f>
        <v>45000</v>
      </c>
      <c r="AS307" s="170"/>
      <c r="AT307" s="170"/>
      <c r="AU307" s="170"/>
      <c r="AV307" s="170"/>
      <c r="AW307" s="170"/>
      <c r="AX307" s="170"/>
      <c r="AY307" s="171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</row>
    <row r="308" spans="1:75" s="101" customFormat="1" ht="19.2" customHeight="1" x14ac:dyDescent="0.45">
      <c r="A308" s="185" t="s">
        <v>414</v>
      </c>
      <c r="B308" s="186"/>
      <c r="C308" s="187"/>
      <c r="D308" s="409" t="str">
        <f>'[1]КОСГУ 340'!D11</f>
        <v>бумага для заметок</v>
      </c>
      <c r="E308" s="410"/>
      <c r="F308" s="410"/>
      <c r="G308" s="410"/>
      <c r="H308" s="410"/>
      <c r="I308" s="410"/>
      <c r="J308" s="410"/>
      <c r="K308" s="410"/>
      <c r="L308" s="410"/>
      <c r="M308" s="410"/>
      <c r="N308" s="410"/>
      <c r="O308" s="410"/>
      <c r="P308" s="410"/>
      <c r="Q308" s="410"/>
      <c r="R308" s="410"/>
      <c r="S308" s="411"/>
      <c r="T308" s="169" t="str">
        <f>'[1]КОСГУ 340'!P11</f>
        <v>шт</v>
      </c>
      <c r="U308" s="170"/>
      <c r="V308" s="170"/>
      <c r="W308" s="170"/>
      <c r="X308" s="170"/>
      <c r="Y308" s="170"/>
      <c r="Z308" s="170"/>
      <c r="AA308" s="171"/>
      <c r="AB308" s="169">
        <f>'[1]КОСГУ 340'!U11</f>
        <v>100</v>
      </c>
      <c r="AC308" s="170"/>
      <c r="AD308" s="170"/>
      <c r="AE308" s="170"/>
      <c r="AF308" s="170"/>
      <c r="AG308" s="170"/>
      <c r="AH308" s="170"/>
      <c r="AI308" s="171"/>
      <c r="AJ308" s="412">
        <f>'[1]КОСГУ 340'!Z11</f>
        <v>23</v>
      </c>
      <c r="AK308" s="170"/>
      <c r="AL308" s="170"/>
      <c r="AM308" s="170"/>
      <c r="AN308" s="170"/>
      <c r="AO308" s="170"/>
      <c r="AP308" s="170"/>
      <c r="AQ308" s="171"/>
      <c r="AR308" s="172">
        <f>AB308*AJ308</f>
        <v>2300</v>
      </c>
      <c r="AS308" s="170"/>
      <c r="AT308" s="170"/>
      <c r="AU308" s="170"/>
      <c r="AV308" s="170"/>
      <c r="AW308" s="170"/>
      <c r="AX308" s="170"/>
      <c r="AY308" s="171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</row>
    <row r="309" spans="1:75" ht="39.6" customHeight="1" x14ac:dyDescent="0.45">
      <c r="A309" s="178" t="s">
        <v>415</v>
      </c>
      <c r="B309" s="178"/>
      <c r="C309" s="178"/>
      <c r="D309" s="409" t="str">
        <f>'[1]КОСГУ 340'!D12</f>
        <v>журнал групповых занятий</v>
      </c>
      <c r="E309" s="410"/>
      <c r="F309" s="410"/>
      <c r="G309" s="410"/>
      <c r="H309" s="410"/>
      <c r="I309" s="410"/>
      <c r="J309" s="410"/>
      <c r="K309" s="410"/>
      <c r="L309" s="410"/>
      <c r="M309" s="410"/>
      <c r="N309" s="410"/>
      <c r="O309" s="410"/>
      <c r="P309" s="410"/>
      <c r="Q309" s="410"/>
      <c r="R309" s="410"/>
      <c r="S309" s="411"/>
      <c r="T309" s="232" t="str">
        <f>'[1]КОСГУ 340'!P12</f>
        <v>шт</v>
      </c>
      <c r="U309" s="232"/>
      <c r="V309" s="232"/>
      <c r="W309" s="232"/>
      <c r="X309" s="232"/>
      <c r="Y309" s="232"/>
      <c r="Z309" s="232"/>
      <c r="AA309" s="232"/>
      <c r="AB309" s="232">
        <f>'[1]КОСГУ 340'!U12</f>
        <v>250</v>
      </c>
      <c r="AC309" s="232"/>
      <c r="AD309" s="232"/>
      <c r="AE309" s="232"/>
      <c r="AF309" s="232"/>
      <c r="AG309" s="232"/>
      <c r="AH309" s="232"/>
      <c r="AI309" s="232"/>
      <c r="AJ309" s="404">
        <f>'[1]КОСГУ 340'!Z12</f>
        <v>25</v>
      </c>
      <c r="AK309" s="232"/>
      <c r="AL309" s="232"/>
      <c r="AM309" s="232"/>
      <c r="AN309" s="232"/>
      <c r="AO309" s="232"/>
      <c r="AP309" s="232"/>
      <c r="AQ309" s="232"/>
      <c r="AR309" s="172">
        <f t="shared" ref="AR309:AR360" si="0">AB309*AJ309</f>
        <v>6250</v>
      </c>
      <c r="AS309" s="170"/>
      <c r="AT309" s="170"/>
      <c r="AU309" s="170"/>
      <c r="AV309" s="170"/>
      <c r="AW309" s="170"/>
      <c r="AX309" s="170"/>
      <c r="AY309" s="171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</row>
    <row r="310" spans="1:75" s="101" customFormat="1" ht="18" customHeight="1" x14ac:dyDescent="0.45">
      <c r="A310" s="185" t="s">
        <v>416</v>
      </c>
      <c r="B310" s="186"/>
      <c r="C310" s="187"/>
      <c r="D310" s="409" t="str">
        <f>'[1]КОСГУ 340'!D13</f>
        <v>маркер</v>
      </c>
      <c r="E310" s="410"/>
      <c r="F310" s="410"/>
      <c r="G310" s="410"/>
      <c r="H310" s="410"/>
      <c r="I310" s="410"/>
      <c r="J310" s="410"/>
      <c r="K310" s="410"/>
      <c r="L310" s="410"/>
      <c r="M310" s="410"/>
      <c r="N310" s="410"/>
      <c r="O310" s="410"/>
      <c r="P310" s="410"/>
      <c r="Q310" s="410"/>
      <c r="R310" s="410"/>
      <c r="S310" s="411"/>
      <c r="T310" s="169" t="str">
        <f>'[1]КОСГУ 340'!P13</f>
        <v>шт</v>
      </c>
      <c r="U310" s="170"/>
      <c r="V310" s="170"/>
      <c r="W310" s="170"/>
      <c r="X310" s="170"/>
      <c r="Y310" s="170"/>
      <c r="Z310" s="170"/>
      <c r="AA310" s="171"/>
      <c r="AB310" s="169">
        <f>'[1]КОСГУ 340'!U13</f>
        <v>20</v>
      </c>
      <c r="AC310" s="170"/>
      <c r="AD310" s="170"/>
      <c r="AE310" s="170"/>
      <c r="AF310" s="170"/>
      <c r="AG310" s="170"/>
      <c r="AH310" s="170"/>
      <c r="AI310" s="171"/>
      <c r="AJ310" s="412">
        <f>'[1]КОСГУ 340'!Z13</f>
        <v>25</v>
      </c>
      <c r="AK310" s="170"/>
      <c r="AL310" s="170"/>
      <c r="AM310" s="170"/>
      <c r="AN310" s="170"/>
      <c r="AO310" s="170"/>
      <c r="AP310" s="170"/>
      <c r="AQ310" s="171"/>
      <c r="AR310" s="172">
        <f t="shared" si="0"/>
        <v>500</v>
      </c>
      <c r="AS310" s="170"/>
      <c r="AT310" s="170"/>
      <c r="AU310" s="170"/>
      <c r="AV310" s="170"/>
      <c r="AW310" s="170"/>
      <c r="AX310" s="170"/>
      <c r="AY310" s="171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</row>
    <row r="311" spans="1:75" s="101" customFormat="1" ht="19.8" customHeight="1" x14ac:dyDescent="0.45">
      <c r="A311" s="185" t="s">
        <v>431</v>
      </c>
      <c r="B311" s="186"/>
      <c r="C311" s="187"/>
      <c r="D311" s="409" t="str">
        <f>'[1]КОСГУ 340'!D14</f>
        <v>папка-уголок</v>
      </c>
      <c r="E311" s="410"/>
      <c r="F311" s="410"/>
      <c r="G311" s="410"/>
      <c r="H311" s="410"/>
      <c r="I311" s="410"/>
      <c r="J311" s="410"/>
      <c r="K311" s="410"/>
      <c r="L311" s="410"/>
      <c r="M311" s="410"/>
      <c r="N311" s="410"/>
      <c r="O311" s="410"/>
      <c r="P311" s="410"/>
      <c r="Q311" s="410"/>
      <c r="R311" s="410"/>
      <c r="S311" s="411"/>
      <c r="T311" s="169" t="str">
        <f>'[1]КОСГУ 340'!P14</f>
        <v>шт</v>
      </c>
      <c r="U311" s="170"/>
      <c r="V311" s="170"/>
      <c r="W311" s="170"/>
      <c r="X311" s="170"/>
      <c r="Y311" s="170"/>
      <c r="Z311" s="170"/>
      <c r="AA311" s="171"/>
      <c r="AB311" s="169">
        <f>'[1]КОСГУ 340'!U14</f>
        <v>50</v>
      </c>
      <c r="AC311" s="170"/>
      <c r="AD311" s="170"/>
      <c r="AE311" s="170"/>
      <c r="AF311" s="170"/>
      <c r="AG311" s="170"/>
      <c r="AH311" s="170"/>
      <c r="AI311" s="171"/>
      <c r="AJ311" s="412">
        <f>'[1]КОСГУ 340'!Z14</f>
        <v>6</v>
      </c>
      <c r="AK311" s="170"/>
      <c r="AL311" s="170"/>
      <c r="AM311" s="170"/>
      <c r="AN311" s="170"/>
      <c r="AO311" s="170"/>
      <c r="AP311" s="170"/>
      <c r="AQ311" s="171"/>
      <c r="AR311" s="172">
        <f t="shared" si="0"/>
        <v>300</v>
      </c>
      <c r="AS311" s="170"/>
      <c r="AT311" s="170"/>
      <c r="AU311" s="170"/>
      <c r="AV311" s="170"/>
      <c r="AW311" s="170"/>
      <c r="AX311" s="170"/>
      <c r="AY311" s="171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</row>
    <row r="312" spans="1:75" s="101" customFormat="1" ht="19.2" customHeight="1" x14ac:dyDescent="0.45">
      <c r="A312" s="185" t="s">
        <v>432</v>
      </c>
      <c r="B312" s="186"/>
      <c r="C312" s="187"/>
      <c r="D312" s="409" t="str">
        <f>'[1]КОСГУ 340'!D15</f>
        <v>ручка шариковая</v>
      </c>
      <c r="E312" s="410"/>
      <c r="F312" s="410"/>
      <c r="G312" s="410"/>
      <c r="H312" s="410"/>
      <c r="I312" s="410"/>
      <c r="J312" s="410"/>
      <c r="K312" s="410"/>
      <c r="L312" s="410"/>
      <c r="M312" s="410"/>
      <c r="N312" s="410"/>
      <c r="O312" s="410"/>
      <c r="P312" s="410"/>
      <c r="Q312" s="410"/>
      <c r="R312" s="410"/>
      <c r="S312" s="411"/>
      <c r="T312" s="169" t="str">
        <f>'[1]КОСГУ 340'!P15</f>
        <v>шт</v>
      </c>
      <c r="U312" s="170"/>
      <c r="V312" s="170"/>
      <c r="W312" s="170"/>
      <c r="X312" s="170"/>
      <c r="Y312" s="170"/>
      <c r="Z312" s="170"/>
      <c r="AA312" s="171"/>
      <c r="AB312" s="169">
        <f>'[1]КОСГУ 340'!U15</f>
        <v>250</v>
      </c>
      <c r="AC312" s="170"/>
      <c r="AD312" s="170"/>
      <c r="AE312" s="170"/>
      <c r="AF312" s="170"/>
      <c r="AG312" s="170"/>
      <c r="AH312" s="170"/>
      <c r="AI312" s="171"/>
      <c r="AJ312" s="412">
        <f>'[1]КОСГУ 340'!Z15</f>
        <v>20</v>
      </c>
      <c r="AK312" s="170"/>
      <c r="AL312" s="170"/>
      <c r="AM312" s="170"/>
      <c r="AN312" s="170"/>
      <c r="AO312" s="170"/>
      <c r="AP312" s="170"/>
      <c r="AQ312" s="171"/>
      <c r="AR312" s="172">
        <f t="shared" si="0"/>
        <v>5000</v>
      </c>
      <c r="AS312" s="170"/>
      <c r="AT312" s="170"/>
      <c r="AU312" s="170"/>
      <c r="AV312" s="170"/>
      <c r="AW312" s="170"/>
      <c r="AX312" s="170"/>
      <c r="AY312" s="171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</row>
    <row r="313" spans="1:75" s="101" customFormat="1" ht="36.6" customHeight="1" x14ac:dyDescent="0.45">
      <c r="A313" s="185" t="s">
        <v>433</v>
      </c>
      <c r="B313" s="186"/>
      <c r="C313" s="187"/>
      <c r="D313" s="409" t="str">
        <f>'[1]КОСГУ 340'!D16</f>
        <v>скоросшиватель пластиковый</v>
      </c>
      <c r="E313" s="410"/>
      <c r="F313" s="410"/>
      <c r="G313" s="410"/>
      <c r="H313" s="410"/>
      <c r="I313" s="410"/>
      <c r="J313" s="410"/>
      <c r="K313" s="410"/>
      <c r="L313" s="410"/>
      <c r="M313" s="410"/>
      <c r="N313" s="410"/>
      <c r="O313" s="410"/>
      <c r="P313" s="410"/>
      <c r="Q313" s="410"/>
      <c r="R313" s="410"/>
      <c r="S313" s="411"/>
      <c r="T313" s="169" t="str">
        <f>'[1]КОСГУ 340'!P16</f>
        <v>шт</v>
      </c>
      <c r="U313" s="170"/>
      <c r="V313" s="170"/>
      <c r="W313" s="170"/>
      <c r="X313" s="170"/>
      <c r="Y313" s="170"/>
      <c r="Z313" s="170"/>
      <c r="AA313" s="171"/>
      <c r="AB313" s="169">
        <f>'[1]КОСГУ 340'!U16</f>
        <v>100</v>
      </c>
      <c r="AC313" s="170"/>
      <c r="AD313" s="170"/>
      <c r="AE313" s="170"/>
      <c r="AF313" s="170"/>
      <c r="AG313" s="170"/>
      <c r="AH313" s="170"/>
      <c r="AI313" s="171"/>
      <c r="AJ313" s="412">
        <f>'[1]КОСГУ 340'!Z16</f>
        <v>6.5</v>
      </c>
      <c r="AK313" s="170"/>
      <c r="AL313" s="170"/>
      <c r="AM313" s="170"/>
      <c r="AN313" s="170"/>
      <c r="AO313" s="170"/>
      <c r="AP313" s="170"/>
      <c r="AQ313" s="171"/>
      <c r="AR313" s="172">
        <f t="shared" si="0"/>
        <v>650</v>
      </c>
      <c r="AS313" s="170"/>
      <c r="AT313" s="170"/>
      <c r="AU313" s="170"/>
      <c r="AV313" s="170"/>
      <c r="AW313" s="170"/>
      <c r="AX313" s="170"/>
      <c r="AY313" s="171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</row>
    <row r="314" spans="1:75" ht="20.399999999999999" customHeight="1" x14ac:dyDescent="0.45">
      <c r="A314" s="178" t="s">
        <v>434</v>
      </c>
      <c r="B314" s="178"/>
      <c r="C314" s="178"/>
      <c r="D314" s="409" t="str">
        <f>'[1]КОСГУ 340'!D17</f>
        <v>скоросшиватель картонный</v>
      </c>
      <c r="E314" s="410"/>
      <c r="F314" s="410"/>
      <c r="G314" s="410"/>
      <c r="H314" s="410"/>
      <c r="I314" s="410"/>
      <c r="J314" s="410"/>
      <c r="K314" s="410"/>
      <c r="L314" s="410"/>
      <c r="M314" s="410"/>
      <c r="N314" s="410"/>
      <c r="O314" s="410"/>
      <c r="P314" s="410"/>
      <c r="Q314" s="410"/>
      <c r="R314" s="410"/>
      <c r="S314" s="411"/>
      <c r="T314" s="232" t="str">
        <f>'[1]КОСГУ 340'!P17</f>
        <v>шт</v>
      </c>
      <c r="U314" s="232"/>
      <c r="V314" s="232"/>
      <c r="W314" s="232"/>
      <c r="X314" s="232"/>
      <c r="Y314" s="232"/>
      <c r="Z314" s="232"/>
      <c r="AA314" s="232"/>
      <c r="AB314" s="232">
        <f>'[1]КОСГУ 340'!U17</f>
        <v>100</v>
      </c>
      <c r="AC314" s="232"/>
      <c r="AD314" s="232"/>
      <c r="AE314" s="232"/>
      <c r="AF314" s="232"/>
      <c r="AG314" s="232"/>
      <c r="AH314" s="232"/>
      <c r="AI314" s="232"/>
      <c r="AJ314" s="404">
        <f>'[1]КОСГУ 340'!Z17</f>
        <v>7.5</v>
      </c>
      <c r="AK314" s="232"/>
      <c r="AL314" s="232"/>
      <c r="AM314" s="232"/>
      <c r="AN314" s="232"/>
      <c r="AO314" s="232"/>
      <c r="AP314" s="232"/>
      <c r="AQ314" s="232"/>
      <c r="AR314" s="172">
        <f t="shared" si="0"/>
        <v>750</v>
      </c>
      <c r="AS314" s="170"/>
      <c r="AT314" s="170"/>
      <c r="AU314" s="170"/>
      <c r="AV314" s="170"/>
      <c r="AW314" s="170"/>
      <c r="AX314" s="170"/>
      <c r="AY314" s="171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</row>
    <row r="315" spans="1:75" ht="18" customHeight="1" x14ac:dyDescent="0.4">
      <c r="A315" s="413" t="s">
        <v>435</v>
      </c>
      <c r="B315" s="414"/>
      <c r="C315" s="415"/>
      <c r="D315" s="416" t="str">
        <f>'[1]КОСГУ 340'!D18</f>
        <v>скотч</v>
      </c>
      <c r="E315" s="417"/>
      <c r="F315" s="417"/>
      <c r="G315" s="417"/>
      <c r="H315" s="417"/>
      <c r="I315" s="417"/>
      <c r="J315" s="417"/>
      <c r="K315" s="417"/>
      <c r="L315" s="417"/>
      <c r="M315" s="417"/>
      <c r="N315" s="417"/>
      <c r="O315" s="417"/>
      <c r="P315" s="417"/>
      <c r="Q315" s="417"/>
      <c r="R315" s="417"/>
      <c r="S315" s="418"/>
      <c r="T315" s="292" t="str">
        <f>'[1]КОСГУ 340'!P18</f>
        <v>шт</v>
      </c>
      <c r="U315" s="293"/>
      <c r="V315" s="293"/>
      <c r="W315" s="293"/>
      <c r="X315" s="293"/>
      <c r="Y315" s="293"/>
      <c r="Z315" s="293"/>
      <c r="AA315" s="294"/>
      <c r="AB315" s="292">
        <f>'[1]КОСГУ 340'!U18</f>
        <v>20</v>
      </c>
      <c r="AC315" s="293"/>
      <c r="AD315" s="293"/>
      <c r="AE315" s="293"/>
      <c r="AF315" s="293"/>
      <c r="AG315" s="293"/>
      <c r="AH315" s="293"/>
      <c r="AI315" s="294"/>
      <c r="AJ315" s="425">
        <f>'[1]КОСГУ 340'!Z18</f>
        <v>55</v>
      </c>
      <c r="AK315" s="293"/>
      <c r="AL315" s="293"/>
      <c r="AM315" s="293"/>
      <c r="AN315" s="293"/>
      <c r="AO315" s="293"/>
      <c r="AP315" s="293"/>
      <c r="AQ315" s="294"/>
      <c r="AR315" s="172">
        <f t="shared" si="0"/>
        <v>1100</v>
      </c>
      <c r="AS315" s="170"/>
      <c r="AT315" s="170"/>
      <c r="AU315" s="170"/>
      <c r="AV315" s="170"/>
      <c r="AW315" s="170"/>
      <c r="AX315" s="170"/>
      <c r="AY315" s="171"/>
    </row>
    <row r="316" spans="1:75" ht="17.399999999999999" customHeight="1" x14ac:dyDescent="0.4">
      <c r="A316" s="413" t="s">
        <v>436</v>
      </c>
      <c r="B316" s="414"/>
      <c r="C316" s="415"/>
      <c r="D316" s="416" t="str">
        <f>'[1]КОСГУ 340'!D19</f>
        <v>тетрадь</v>
      </c>
      <c r="E316" s="417"/>
      <c r="F316" s="417"/>
      <c r="G316" s="417"/>
      <c r="H316" s="417"/>
      <c r="I316" s="417"/>
      <c r="J316" s="417"/>
      <c r="K316" s="417"/>
      <c r="L316" s="417"/>
      <c r="M316" s="417"/>
      <c r="N316" s="417"/>
      <c r="O316" s="417"/>
      <c r="P316" s="417"/>
      <c r="Q316" s="417"/>
      <c r="R316" s="417"/>
      <c r="S316" s="418"/>
      <c r="T316" s="292" t="str">
        <f>'[1]КОСГУ 340'!P19</f>
        <v>шт</v>
      </c>
      <c r="U316" s="293"/>
      <c r="V316" s="293"/>
      <c r="W316" s="293"/>
      <c r="X316" s="293"/>
      <c r="Y316" s="293"/>
      <c r="Z316" s="293"/>
      <c r="AA316" s="294"/>
      <c r="AB316" s="292">
        <f>'[1]КОСГУ 340'!U19</f>
        <v>100</v>
      </c>
      <c r="AC316" s="293"/>
      <c r="AD316" s="293"/>
      <c r="AE316" s="293"/>
      <c r="AF316" s="293"/>
      <c r="AG316" s="293"/>
      <c r="AH316" s="293"/>
      <c r="AI316" s="294"/>
      <c r="AJ316" s="425">
        <f>'[1]КОСГУ 340'!Z19</f>
        <v>15</v>
      </c>
      <c r="AK316" s="293"/>
      <c r="AL316" s="293"/>
      <c r="AM316" s="293"/>
      <c r="AN316" s="293"/>
      <c r="AO316" s="293"/>
      <c r="AP316" s="293"/>
      <c r="AQ316" s="294"/>
      <c r="AR316" s="172">
        <f t="shared" si="0"/>
        <v>1500</v>
      </c>
      <c r="AS316" s="170"/>
      <c r="AT316" s="170"/>
      <c r="AU316" s="170"/>
      <c r="AV316" s="170"/>
      <c r="AW316" s="170"/>
      <c r="AX316" s="170"/>
      <c r="AY316" s="171"/>
    </row>
    <row r="317" spans="1:75" ht="22.8" x14ac:dyDescent="0.4">
      <c r="A317" s="413" t="s">
        <v>437</v>
      </c>
      <c r="B317" s="414"/>
      <c r="C317" s="415"/>
      <c r="D317" s="416" t="str">
        <f>'[1]КОСГУ 340'!D20</f>
        <v>файл (вкладыш)</v>
      </c>
      <c r="E317" s="417"/>
      <c r="F317" s="417"/>
      <c r="G317" s="417"/>
      <c r="H317" s="417"/>
      <c r="I317" s="417"/>
      <c r="J317" s="417"/>
      <c r="K317" s="417"/>
      <c r="L317" s="417"/>
      <c r="M317" s="417"/>
      <c r="N317" s="417"/>
      <c r="O317" s="417"/>
      <c r="P317" s="417"/>
      <c r="Q317" s="417"/>
      <c r="R317" s="417"/>
      <c r="S317" s="418"/>
      <c r="T317" s="292" t="str">
        <f>'[1]КОСГУ 340'!P20</f>
        <v>шт</v>
      </c>
      <c r="U317" s="293"/>
      <c r="V317" s="293"/>
      <c r="W317" s="293"/>
      <c r="X317" s="293"/>
      <c r="Y317" s="293"/>
      <c r="Z317" s="293"/>
      <c r="AA317" s="294"/>
      <c r="AB317" s="292">
        <f>'[1]КОСГУ 340'!U20</f>
        <v>2500</v>
      </c>
      <c r="AC317" s="293"/>
      <c r="AD317" s="293"/>
      <c r="AE317" s="293"/>
      <c r="AF317" s="293"/>
      <c r="AG317" s="293"/>
      <c r="AH317" s="293"/>
      <c r="AI317" s="294"/>
      <c r="AJ317" s="425">
        <f>'[1]КОСГУ 340'!Z20</f>
        <v>1.4</v>
      </c>
      <c r="AK317" s="293"/>
      <c r="AL317" s="293"/>
      <c r="AM317" s="293"/>
      <c r="AN317" s="293"/>
      <c r="AO317" s="293"/>
      <c r="AP317" s="293"/>
      <c r="AQ317" s="294"/>
      <c r="AR317" s="172">
        <f t="shared" si="0"/>
        <v>3500</v>
      </c>
      <c r="AS317" s="170"/>
      <c r="AT317" s="170"/>
      <c r="AU317" s="170"/>
      <c r="AV317" s="170"/>
      <c r="AW317" s="170"/>
      <c r="AX317" s="170"/>
      <c r="AY317" s="171"/>
    </row>
    <row r="318" spans="1:75" ht="22.8" x14ac:dyDescent="0.4">
      <c r="A318" s="413" t="s">
        <v>438</v>
      </c>
      <c r="B318" s="414"/>
      <c r="C318" s="415"/>
      <c r="D318" s="416" t="str">
        <f>'[1]КОСГУ 340'!D21</f>
        <v>карандаш</v>
      </c>
      <c r="E318" s="417"/>
      <c r="F318" s="417"/>
      <c r="G318" s="417"/>
      <c r="H318" s="417"/>
      <c r="I318" s="417"/>
      <c r="J318" s="417"/>
      <c r="K318" s="417"/>
      <c r="L318" s="417"/>
      <c r="M318" s="417"/>
      <c r="N318" s="417"/>
      <c r="O318" s="417"/>
      <c r="P318" s="417"/>
      <c r="Q318" s="417"/>
      <c r="R318" s="417"/>
      <c r="S318" s="418"/>
      <c r="T318" s="292" t="str">
        <f>'[1]КОСГУ 340'!P21</f>
        <v>шт</v>
      </c>
      <c r="U318" s="293"/>
      <c r="V318" s="293"/>
      <c r="W318" s="293"/>
      <c r="X318" s="293"/>
      <c r="Y318" s="293"/>
      <c r="Z318" s="293"/>
      <c r="AA318" s="294"/>
      <c r="AB318" s="292">
        <f>'[1]КОСГУ 340'!U21</f>
        <v>50</v>
      </c>
      <c r="AC318" s="293"/>
      <c r="AD318" s="293"/>
      <c r="AE318" s="293"/>
      <c r="AF318" s="293"/>
      <c r="AG318" s="293"/>
      <c r="AH318" s="293"/>
      <c r="AI318" s="294"/>
      <c r="AJ318" s="425">
        <f>'[1]КОСГУ 340'!Z21</f>
        <v>15</v>
      </c>
      <c r="AK318" s="293"/>
      <c r="AL318" s="293"/>
      <c r="AM318" s="293"/>
      <c r="AN318" s="293"/>
      <c r="AO318" s="293"/>
      <c r="AP318" s="293"/>
      <c r="AQ318" s="294"/>
      <c r="AR318" s="172">
        <f t="shared" si="0"/>
        <v>750</v>
      </c>
      <c r="AS318" s="170"/>
      <c r="AT318" s="170"/>
      <c r="AU318" s="170"/>
      <c r="AV318" s="170"/>
      <c r="AW318" s="170"/>
      <c r="AX318" s="170"/>
      <c r="AY318" s="171"/>
    </row>
    <row r="319" spans="1:75" ht="22.8" x14ac:dyDescent="0.4">
      <c r="A319" s="413" t="s">
        <v>439</v>
      </c>
      <c r="B319" s="414"/>
      <c r="C319" s="415"/>
      <c r="D319" s="416" t="str">
        <f>'[1]КОСГУ 340'!D22</f>
        <v>клей</v>
      </c>
      <c r="E319" s="417"/>
      <c r="F319" s="417"/>
      <c r="G319" s="417"/>
      <c r="H319" s="417"/>
      <c r="I319" s="417"/>
      <c r="J319" s="417"/>
      <c r="K319" s="417"/>
      <c r="L319" s="417"/>
      <c r="M319" s="417"/>
      <c r="N319" s="417"/>
      <c r="O319" s="417"/>
      <c r="P319" s="417"/>
      <c r="Q319" s="417"/>
      <c r="R319" s="417"/>
      <c r="S319" s="418"/>
      <c r="T319" s="292" t="str">
        <f>'[1]КОСГУ 340'!P22</f>
        <v>шт</v>
      </c>
      <c r="U319" s="293"/>
      <c r="V319" s="293"/>
      <c r="W319" s="293"/>
      <c r="X319" s="293"/>
      <c r="Y319" s="293"/>
      <c r="Z319" s="293"/>
      <c r="AA319" s="294"/>
      <c r="AB319" s="292">
        <f>'[1]КОСГУ 340'!U22</f>
        <v>20</v>
      </c>
      <c r="AC319" s="293"/>
      <c r="AD319" s="293"/>
      <c r="AE319" s="293"/>
      <c r="AF319" s="293"/>
      <c r="AG319" s="293"/>
      <c r="AH319" s="293"/>
      <c r="AI319" s="294"/>
      <c r="AJ319" s="425">
        <f>'[1]КОСГУ 340'!Z22</f>
        <v>35</v>
      </c>
      <c r="AK319" s="293"/>
      <c r="AL319" s="293"/>
      <c r="AM319" s="293"/>
      <c r="AN319" s="293"/>
      <c r="AO319" s="293"/>
      <c r="AP319" s="293"/>
      <c r="AQ319" s="294"/>
      <c r="AR319" s="172">
        <f t="shared" si="0"/>
        <v>700</v>
      </c>
      <c r="AS319" s="170"/>
      <c r="AT319" s="170"/>
      <c r="AU319" s="170"/>
      <c r="AV319" s="170"/>
      <c r="AW319" s="170"/>
      <c r="AX319" s="170"/>
      <c r="AY319" s="171"/>
    </row>
    <row r="320" spans="1:75" ht="22.8" x14ac:dyDescent="0.4">
      <c r="A320" s="413" t="s">
        <v>440</v>
      </c>
      <c r="B320" s="414"/>
      <c r="C320" s="415"/>
      <c r="D320" s="416" t="str">
        <f>'[1]КОСГУ 340'!D23</f>
        <v>карточка-справка (бланки)</v>
      </c>
      <c r="E320" s="417"/>
      <c r="F320" s="417"/>
      <c r="G320" s="417"/>
      <c r="H320" s="417"/>
      <c r="I320" s="417"/>
      <c r="J320" s="417"/>
      <c r="K320" s="417"/>
      <c r="L320" s="417"/>
      <c r="M320" s="417"/>
      <c r="N320" s="417"/>
      <c r="O320" s="417"/>
      <c r="P320" s="417"/>
      <c r="Q320" s="417"/>
      <c r="R320" s="417"/>
      <c r="S320" s="418"/>
      <c r="T320" s="292" t="str">
        <f>'[1]КОСГУ 340'!P23</f>
        <v>шт</v>
      </c>
      <c r="U320" s="293"/>
      <c r="V320" s="293"/>
      <c r="W320" s="293"/>
      <c r="X320" s="293"/>
      <c r="Y320" s="293"/>
      <c r="Z320" s="293"/>
      <c r="AA320" s="294"/>
      <c r="AB320" s="292">
        <f>'[1]КОСГУ 340'!U23</f>
        <v>250</v>
      </c>
      <c r="AC320" s="293"/>
      <c r="AD320" s="293"/>
      <c r="AE320" s="293"/>
      <c r="AF320" s="293"/>
      <c r="AG320" s="293"/>
      <c r="AH320" s="293"/>
      <c r="AI320" s="294"/>
      <c r="AJ320" s="425">
        <f>'[1]КОСГУ 340'!Z23</f>
        <v>10</v>
      </c>
      <c r="AK320" s="293"/>
      <c r="AL320" s="293"/>
      <c r="AM320" s="293"/>
      <c r="AN320" s="293"/>
      <c r="AO320" s="293"/>
      <c r="AP320" s="293"/>
      <c r="AQ320" s="294"/>
      <c r="AR320" s="172">
        <f t="shared" si="0"/>
        <v>2500</v>
      </c>
      <c r="AS320" s="170"/>
      <c r="AT320" s="170"/>
      <c r="AU320" s="170"/>
      <c r="AV320" s="170"/>
      <c r="AW320" s="170"/>
      <c r="AX320" s="170"/>
      <c r="AY320" s="171"/>
    </row>
    <row r="321" spans="1:51" ht="22.8" x14ac:dyDescent="0.4">
      <c r="A321" s="413" t="s">
        <v>441</v>
      </c>
      <c r="B321" s="414"/>
      <c r="C321" s="415"/>
      <c r="D321" s="416" t="str">
        <f>'[1]КОСГУ 340'!D24</f>
        <v>кнопки</v>
      </c>
      <c r="E321" s="417"/>
      <c r="F321" s="417"/>
      <c r="G321" s="417"/>
      <c r="H321" s="417"/>
      <c r="I321" s="417"/>
      <c r="J321" s="417"/>
      <c r="K321" s="417"/>
      <c r="L321" s="417"/>
      <c r="M321" s="417"/>
      <c r="N321" s="417"/>
      <c r="O321" s="417"/>
      <c r="P321" s="417"/>
      <c r="Q321" s="417"/>
      <c r="R321" s="417"/>
      <c r="S321" s="418"/>
      <c r="T321" s="292" t="str">
        <f>'[1]КОСГУ 340'!P24</f>
        <v>шт</v>
      </c>
      <c r="U321" s="293"/>
      <c r="V321" s="293"/>
      <c r="W321" s="293"/>
      <c r="X321" s="293"/>
      <c r="Y321" s="293"/>
      <c r="Z321" s="293"/>
      <c r="AA321" s="294"/>
      <c r="AB321" s="292">
        <f>'[1]КОСГУ 340'!U24</f>
        <v>10</v>
      </c>
      <c r="AC321" s="293"/>
      <c r="AD321" s="293"/>
      <c r="AE321" s="293"/>
      <c r="AF321" s="293"/>
      <c r="AG321" s="293"/>
      <c r="AH321" s="293"/>
      <c r="AI321" s="294"/>
      <c r="AJ321" s="425">
        <f>'[1]КОСГУ 340'!Z24</f>
        <v>25</v>
      </c>
      <c r="AK321" s="293"/>
      <c r="AL321" s="293"/>
      <c r="AM321" s="293"/>
      <c r="AN321" s="293"/>
      <c r="AO321" s="293"/>
      <c r="AP321" s="293"/>
      <c r="AQ321" s="294"/>
      <c r="AR321" s="172">
        <f t="shared" si="0"/>
        <v>250</v>
      </c>
      <c r="AS321" s="170"/>
      <c r="AT321" s="170"/>
      <c r="AU321" s="170"/>
      <c r="AV321" s="170"/>
      <c r="AW321" s="170"/>
      <c r="AX321" s="170"/>
      <c r="AY321" s="171"/>
    </row>
    <row r="322" spans="1:51" ht="22.8" x14ac:dyDescent="0.4">
      <c r="A322" s="413" t="s">
        <v>442</v>
      </c>
      <c r="B322" s="414"/>
      <c r="C322" s="415"/>
      <c r="D322" s="416" t="s">
        <v>395</v>
      </c>
      <c r="E322" s="417"/>
      <c r="F322" s="417"/>
      <c r="G322" s="417"/>
      <c r="H322" s="417"/>
      <c r="I322" s="417"/>
      <c r="J322" s="417"/>
      <c r="K322" s="417"/>
      <c r="L322" s="417"/>
      <c r="M322" s="417"/>
      <c r="N322" s="417"/>
      <c r="O322" s="417"/>
      <c r="P322" s="417"/>
      <c r="Q322" s="417"/>
      <c r="R322" s="417"/>
      <c r="S322" s="418"/>
      <c r="T322" s="292" t="str">
        <f>'[1]КОСГУ 340'!P25</f>
        <v>шт</v>
      </c>
      <c r="U322" s="293"/>
      <c r="V322" s="293"/>
      <c r="W322" s="293"/>
      <c r="X322" s="293"/>
      <c r="Y322" s="293"/>
      <c r="Z322" s="293"/>
      <c r="AA322" s="294"/>
      <c r="AB322" s="292">
        <f>'[1]КОСГУ 340'!U25</f>
        <v>20</v>
      </c>
      <c r="AC322" s="293"/>
      <c r="AD322" s="293"/>
      <c r="AE322" s="293"/>
      <c r="AF322" s="293"/>
      <c r="AG322" s="293"/>
      <c r="AH322" s="293"/>
      <c r="AI322" s="294"/>
      <c r="AJ322" s="425">
        <f>'[1]КОСГУ 340'!Z25</f>
        <v>10</v>
      </c>
      <c r="AK322" s="293"/>
      <c r="AL322" s="293"/>
      <c r="AM322" s="293"/>
      <c r="AN322" s="293"/>
      <c r="AO322" s="293"/>
      <c r="AP322" s="293"/>
      <c r="AQ322" s="294"/>
      <c r="AR322" s="172">
        <f t="shared" si="0"/>
        <v>200</v>
      </c>
      <c r="AS322" s="170"/>
      <c r="AT322" s="170"/>
      <c r="AU322" s="170"/>
      <c r="AV322" s="170"/>
      <c r="AW322" s="170"/>
      <c r="AX322" s="170"/>
      <c r="AY322" s="171"/>
    </row>
    <row r="323" spans="1:51" ht="22.8" x14ac:dyDescent="0.4">
      <c r="A323" s="413" t="s">
        <v>443</v>
      </c>
      <c r="B323" s="414"/>
      <c r="C323" s="415"/>
      <c r="D323" s="416" t="str">
        <f>'[1]КОСГУ 340'!D26</f>
        <v>скобы для степлера</v>
      </c>
      <c r="E323" s="417"/>
      <c r="F323" s="417"/>
      <c r="G323" s="417"/>
      <c r="H323" s="417"/>
      <c r="I323" s="417"/>
      <c r="J323" s="417"/>
      <c r="K323" s="417"/>
      <c r="L323" s="417"/>
      <c r="M323" s="417"/>
      <c r="N323" s="417"/>
      <c r="O323" s="417"/>
      <c r="P323" s="417"/>
      <c r="Q323" s="417"/>
      <c r="R323" s="417"/>
      <c r="S323" s="418"/>
      <c r="T323" s="292" t="str">
        <f>'[1]КОСГУ 340'!P26</f>
        <v>шт</v>
      </c>
      <c r="U323" s="293"/>
      <c r="V323" s="293"/>
      <c r="W323" s="293"/>
      <c r="X323" s="293"/>
      <c r="Y323" s="293"/>
      <c r="Z323" s="293"/>
      <c r="AA323" s="294"/>
      <c r="AB323" s="292">
        <f>'[1]КОСГУ 340'!U26</f>
        <v>30</v>
      </c>
      <c r="AC323" s="293"/>
      <c r="AD323" s="293"/>
      <c r="AE323" s="293"/>
      <c r="AF323" s="293"/>
      <c r="AG323" s="293"/>
      <c r="AH323" s="293"/>
      <c r="AI323" s="294"/>
      <c r="AJ323" s="425">
        <f>'[1]КОСГУ 340'!Z26</f>
        <v>15</v>
      </c>
      <c r="AK323" s="293"/>
      <c r="AL323" s="293"/>
      <c r="AM323" s="293"/>
      <c r="AN323" s="293"/>
      <c r="AO323" s="293"/>
      <c r="AP323" s="293"/>
      <c r="AQ323" s="294"/>
      <c r="AR323" s="172">
        <f t="shared" si="0"/>
        <v>450</v>
      </c>
      <c r="AS323" s="170"/>
      <c r="AT323" s="170"/>
      <c r="AU323" s="170"/>
      <c r="AV323" s="170"/>
      <c r="AW323" s="170"/>
      <c r="AX323" s="170"/>
      <c r="AY323" s="171"/>
    </row>
    <row r="324" spans="1:51" ht="22.8" x14ac:dyDescent="0.4">
      <c r="A324" s="413" t="s">
        <v>444</v>
      </c>
      <c r="B324" s="414"/>
      <c r="C324" s="415"/>
      <c r="D324" s="416" t="str">
        <f>'[1]КОСГУ 340'!D27</f>
        <v>степлер</v>
      </c>
      <c r="E324" s="417"/>
      <c r="F324" s="417"/>
      <c r="G324" s="417"/>
      <c r="H324" s="417"/>
      <c r="I324" s="417"/>
      <c r="J324" s="417"/>
      <c r="K324" s="417"/>
      <c r="L324" s="417"/>
      <c r="M324" s="417"/>
      <c r="N324" s="417"/>
      <c r="O324" s="417"/>
      <c r="P324" s="417"/>
      <c r="Q324" s="417"/>
      <c r="R324" s="417"/>
      <c r="S324" s="418"/>
      <c r="T324" s="292" t="str">
        <f>'[1]КОСГУ 340'!P27</f>
        <v>шт</v>
      </c>
      <c r="U324" s="293"/>
      <c r="V324" s="293"/>
      <c r="W324" s="293"/>
      <c r="X324" s="293"/>
      <c r="Y324" s="293"/>
      <c r="Z324" s="293"/>
      <c r="AA324" s="294"/>
      <c r="AB324" s="292">
        <f>'[1]КОСГУ 340'!U27</f>
        <v>10</v>
      </c>
      <c r="AC324" s="293"/>
      <c r="AD324" s="293"/>
      <c r="AE324" s="293"/>
      <c r="AF324" s="293"/>
      <c r="AG324" s="293"/>
      <c r="AH324" s="293"/>
      <c r="AI324" s="294"/>
      <c r="AJ324" s="425">
        <f>'[1]КОСГУ 340'!Z27</f>
        <v>100</v>
      </c>
      <c r="AK324" s="293"/>
      <c r="AL324" s="293"/>
      <c r="AM324" s="293"/>
      <c r="AN324" s="293"/>
      <c r="AO324" s="293"/>
      <c r="AP324" s="293"/>
      <c r="AQ324" s="294"/>
      <c r="AR324" s="172">
        <f t="shared" si="0"/>
        <v>1000</v>
      </c>
      <c r="AS324" s="170"/>
      <c r="AT324" s="170"/>
      <c r="AU324" s="170"/>
      <c r="AV324" s="170"/>
      <c r="AW324" s="170"/>
      <c r="AX324" s="170"/>
      <c r="AY324" s="171"/>
    </row>
    <row r="325" spans="1:51" ht="22.8" x14ac:dyDescent="0.4">
      <c r="A325" s="413" t="s">
        <v>445</v>
      </c>
      <c r="B325" s="414"/>
      <c r="C325" s="415"/>
      <c r="D325" s="416" t="str">
        <f>'[1]КОСГУ 340'!D28</f>
        <v>скрепки</v>
      </c>
      <c r="E325" s="417"/>
      <c r="F325" s="417"/>
      <c r="G325" s="417"/>
      <c r="H325" s="417"/>
      <c r="I325" s="417"/>
      <c r="J325" s="417"/>
      <c r="K325" s="417"/>
      <c r="L325" s="417"/>
      <c r="M325" s="417"/>
      <c r="N325" s="417"/>
      <c r="O325" s="417"/>
      <c r="P325" s="417"/>
      <c r="Q325" s="417"/>
      <c r="R325" s="417"/>
      <c r="S325" s="418"/>
      <c r="T325" s="292" t="str">
        <f>'[1]КОСГУ 340'!P28</f>
        <v>шт</v>
      </c>
      <c r="U325" s="293"/>
      <c r="V325" s="293"/>
      <c r="W325" s="293"/>
      <c r="X325" s="293"/>
      <c r="Y325" s="293"/>
      <c r="Z325" s="293"/>
      <c r="AA325" s="294"/>
      <c r="AB325" s="292">
        <f>'[1]КОСГУ 340'!U28</f>
        <v>20</v>
      </c>
      <c r="AC325" s="293"/>
      <c r="AD325" s="293"/>
      <c r="AE325" s="293"/>
      <c r="AF325" s="293"/>
      <c r="AG325" s="293"/>
      <c r="AH325" s="293"/>
      <c r="AI325" s="294"/>
      <c r="AJ325" s="425">
        <f>'[1]КОСГУ 340'!Z28</f>
        <v>15</v>
      </c>
      <c r="AK325" s="293"/>
      <c r="AL325" s="293"/>
      <c r="AM325" s="293"/>
      <c r="AN325" s="293"/>
      <c r="AO325" s="293"/>
      <c r="AP325" s="293"/>
      <c r="AQ325" s="294"/>
      <c r="AR325" s="172">
        <f t="shared" si="0"/>
        <v>300</v>
      </c>
      <c r="AS325" s="170"/>
      <c r="AT325" s="170"/>
      <c r="AU325" s="170"/>
      <c r="AV325" s="170"/>
      <c r="AW325" s="170"/>
      <c r="AX325" s="170"/>
      <c r="AY325" s="171"/>
    </row>
    <row r="326" spans="1:51" ht="22.8" x14ac:dyDescent="0.4">
      <c r="A326" s="413" t="s">
        <v>446</v>
      </c>
      <c r="B326" s="414"/>
      <c r="C326" s="415"/>
      <c r="D326" s="416" t="str">
        <f>'[1]КОСГУ 340'!D29</f>
        <v>штрих</v>
      </c>
      <c r="E326" s="417"/>
      <c r="F326" s="417"/>
      <c r="G326" s="417"/>
      <c r="H326" s="417"/>
      <c r="I326" s="417"/>
      <c r="J326" s="417"/>
      <c r="K326" s="417"/>
      <c r="L326" s="417"/>
      <c r="M326" s="417"/>
      <c r="N326" s="417"/>
      <c r="O326" s="417"/>
      <c r="P326" s="417"/>
      <c r="Q326" s="417"/>
      <c r="R326" s="417"/>
      <c r="S326" s="418"/>
      <c r="T326" s="292" t="str">
        <f>'[1]КОСГУ 340'!P29</f>
        <v>шт</v>
      </c>
      <c r="U326" s="293"/>
      <c r="V326" s="293"/>
      <c r="W326" s="293"/>
      <c r="X326" s="293"/>
      <c r="Y326" s="293"/>
      <c r="Z326" s="293"/>
      <c r="AA326" s="294"/>
      <c r="AB326" s="292">
        <f>'[1]КОСГУ 340'!U29</f>
        <v>20</v>
      </c>
      <c r="AC326" s="293"/>
      <c r="AD326" s="293"/>
      <c r="AE326" s="293"/>
      <c r="AF326" s="293"/>
      <c r="AG326" s="293"/>
      <c r="AH326" s="293"/>
      <c r="AI326" s="294"/>
      <c r="AJ326" s="425">
        <f>'[1]КОСГУ 340'!Z29</f>
        <v>25</v>
      </c>
      <c r="AK326" s="293"/>
      <c r="AL326" s="293"/>
      <c r="AM326" s="293"/>
      <c r="AN326" s="293"/>
      <c r="AO326" s="293"/>
      <c r="AP326" s="293"/>
      <c r="AQ326" s="294"/>
      <c r="AR326" s="172">
        <f t="shared" si="0"/>
        <v>500</v>
      </c>
      <c r="AS326" s="170"/>
      <c r="AT326" s="170"/>
      <c r="AU326" s="170"/>
      <c r="AV326" s="170"/>
      <c r="AW326" s="170"/>
      <c r="AX326" s="170"/>
      <c r="AY326" s="171"/>
    </row>
    <row r="327" spans="1:51" ht="22.8" x14ac:dyDescent="0.4">
      <c r="A327" s="413" t="s">
        <v>447</v>
      </c>
      <c r="B327" s="414"/>
      <c r="C327" s="415"/>
      <c r="D327" s="432" t="str">
        <f>'[1]КОСГУ 340'!D30</f>
        <v>элемент питания</v>
      </c>
      <c r="E327" s="433"/>
      <c r="F327" s="433"/>
      <c r="G327" s="433"/>
      <c r="H327" s="433"/>
      <c r="I327" s="433"/>
      <c r="J327" s="433"/>
      <c r="K327" s="433"/>
      <c r="L327" s="433"/>
      <c r="M327" s="433"/>
      <c r="N327" s="433"/>
      <c r="O327" s="433"/>
      <c r="P327" s="433"/>
      <c r="Q327" s="433"/>
      <c r="R327" s="433"/>
      <c r="S327" s="434"/>
      <c r="T327" s="292" t="str">
        <f>'[1]КОСГУ 340'!P30</f>
        <v>шт</v>
      </c>
      <c r="U327" s="293"/>
      <c r="V327" s="293"/>
      <c r="W327" s="293"/>
      <c r="X327" s="293"/>
      <c r="Y327" s="293"/>
      <c r="Z327" s="293"/>
      <c r="AA327" s="294"/>
      <c r="AB327" s="292">
        <f>'[1]КОСГУ 340'!U30</f>
        <v>100</v>
      </c>
      <c r="AC327" s="293"/>
      <c r="AD327" s="293"/>
      <c r="AE327" s="293"/>
      <c r="AF327" s="293"/>
      <c r="AG327" s="293"/>
      <c r="AH327" s="293"/>
      <c r="AI327" s="294"/>
      <c r="AJ327" s="425">
        <f>'[1]КОСГУ 340'!Z30</f>
        <v>15</v>
      </c>
      <c r="AK327" s="293"/>
      <c r="AL327" s="293"/>
      <c r="AM327" s="293"/>
      <c r="AN327" s="293"/>
      <c r="AO327" s="293"/>
      <c r="AP327" s="293"/>
      <c r="AQ327" s="294"/>
      <c r="AR327" s="172">
        <f t="shared" si="0"/>
        <v>1500</v>
      </c>
      <c r="AS327" s="170"/>
      <c r="AT327" s="170"/>
      <c r="AU327" s="170"/>
      <c r="AV327" s="170"/>
      <c r="AW327" s="170"/>
      <c r="AX327" s="170"/>
      <c r="AY327" s="171"/>
    </row>
    <row r="328" spans="1:51" ht="22.8" x14ac:dyDescent="0.4">
      <c r="A328" s="419"/>
      <c r="B328" s="420"/>
      <c r="C328" s="421"/>
      <c r="D328" s="422">
        <f>'[1]КОСГУ 340'!D31</f>
        <v>0</v>
      </c>
      <c r="E328" s="423"/>
      <c r="F328" s="423"/>
      <c r="G328" s="423"/>
      <c r="H328" s="423"/>
      <c r="I328" s="423"/>
      <c r="J328" s="423"/>
      <c r="K328" s="423"/>
      <c r="L328" s="423"/>
      <c r="M328" s="423"/>
      <c r="N328" s="423"/>
      <c r="O328" s="423"/>
      <c r="P328" s="423"/>
      <c r="Q328" s="423"/>
      <c r="R328" s="423"/>
      <c r="S328" s="424"/>
      <c r="T328" s="292">
        <f>'[1]КОСГУ 340'!P31</f>
        <v>0</v>
      </c>
      <c r="U328" s="293"/>
      <c r="V328" s="293"/>
      <c r="W328" s="293"/>
      <c r="X328" s="293"/>
      <c r="Y328" s="293"/>
      <c r="Z328" s="293"/>
      <c r="AA328" s="294"/>
      <c r="AB328" s="292">
        <f>'[1]КОСГУ 340'!U31</f>
        <v>0</v>
      </c>
      <c r="AC328" s="293"/>
      <c r="AD328" s="293"/>
      <c r="AE328" s="293"/>
      <c r="AF328" s="293"/>
      <c r="AG328" s="293"/>
      <c r="AH328" s="293"/>
      <c r="AI328" s="294"/>
      <c r="AJ328" s="425">
        <f>'[1]КОСГУ 340'!Z31</f>
        <v>0</v>
      </c>
      <c r="AK328" s="293"/>
      <c r="AL328" s="293"/>
      <c r="AM328" s="293"/>
      <c r="AN328" s="293"/>
      <c r="AO328" s="293"/>
      <c r="AP328" s="293"/>
      <c r="AQ328" s="294"/>
      <c r="AR328" s="175"/>
      <c r="AS328" s="218"/>
      <c r="AT328" s="218"/>
      <c r="AU328" s="218"/>
      <c r="AV328" s="218"/>
      <c r="AW328" s="218"/>
      <c r="AX328" s="218"/>
      <c r="AY328" s="219"/>
    </row>
    <row r="329" spans="1:51" ht="22.8" x14ac:dyDescent="0.4">
      <c r="A329" s="419" t="s">
        <v>448</v>
      </c>
      <c r="B329" s="420"/>
      <c r="C329" s="421"/>
      <c r="D329" s="429" t="str">
        <f>'[1]КОСГУ 340'!D32</f>
        <v>Моющие средства</v>
      </c>
      <c r="E329" s="430"/>
      <c r="F329" s="430"/>
      <c r="G329" s="430"/>
      <c r="H329" s="430"/>
      <c r="I329" s="430"/>
      <c r="J329" s="430"/>
      <c r="K329" s="430"/>
      <c r="L329" s="430"/>
      <c r="M329" s="430"/>
      <c r="N329" s="430"/>
      <c r="O329" s="430"/>
      <c r="P329" s="430"/>
      <c r="Q329" s="430"/>
      <c r="R329" s="430"/>
      <c r="S329" s="431"/>
      <c r="T329" s="292"/>
      <c r="U329" s="293"/>
      <c r="V329" s="293"/>
      <c r="W329" s="293"/>
      <c r="X329" s="293"/>
      <c r="Y329" s="293"/>
      <c r="Z329" s="293"/>
      <c r="AA329" s="294"/>
      <c r="AB329" s="292"/>
      <c r="AC329" s="293"/>
      <c r="AD329" s="293"/>
      <c r="AE329" s="293"/>
      <c r="AF329" s="293"/>
      <c r="AG329" s="293"/>
      <c r="AH329" s="293"/>
      <c r="AI329" s="294"/>
      <c r="AJ329" s="425"/>
      <c r="AK329" s="293"/>
      <c r="AL329" s="293"/>
      <c r="AM329" s="293"/>
      <c r="AN329" s="293"/>
      <c r="AO329" s="293"/>
      <c r="AP329" s="293"/>
      <c r="AQ329" s="294"/>
      <c r="AR329" s="175">
        <f>AR330+AR331+AR332+AR333+AR334+AR335+AR336</f>
        <v>20000</v>
      </c>
      <c r="AS329" s="218"/>
      <c r="AT329" s="218"/>
      <c r="AU329" s="218"/>
      <c r="AV329" s="218"/>
      <c r="AW329" s="218"/>
      <c r="AX329" s="218"/>
      <c r="AY329" s="219"/>
    </row>
    <row r="330" spans="1:51" ht="22.8" x14ac:dyDescent="0.4">
      <c r="A330" s="413" t="s">
        <v>417</v>
      </c>
      <c r="B330" s="414"/>
      <c r="C330" s="415"/>
      <c r="D330" s="432" t="str">
        <f>'[1]КОСГУ 340'!D33</f>
        <v>белизна</v>
      </c>
      <c r="E330" s="433"/>
      <c r="F330" s="433"/>
      <c r="G330" s="433"/>
      <c r="H330" s="433"/>
      <c r="I330" s="433"/>
      <c r="J330" s="433"/>
      <c r="K330" s="433"/>
      <c r="L330" s="433"/>
      <c r="M330" s="433"/>
      <c r="N330" s="433"/>
      <c r="O330" s="433"/>
      <c r="P330" s="433"/>
      <c r="Q330" s="433"/>
      <c r="R330" s="433"/>
      <c r="S330" s="434"/>
      <c r="T330" s="292" t="str">
        <f>'[1]КОСГУ 340'!P33</f>
        <v>л</v>
      </c>
      <c r="U330" s="293"/>
      <c r="V330" s="293"/>
      <c r="W330" s="293"/>
      <c r="X330" s="293"/>
      <c r="Y330" s="293"/>
      <c r="Z330" s="293"/>
      <c r="AA330" s="294"/>
      <c r="AB330" s="292">
        <f>'[1]КОСГУ 340'!U33</f>
        <v>50</v>
      </c>
      <c r="AC330" s="293"/>
      <c r="AD330" s="293"/>
      <c r="AE330" s="293"/>
      <c r="AF330" s="293"/>
      <c r="AG330" s="293"/>
      <c r="AH330" s="293"/>
      <c r="AI330" s="294"/>
      <c r="AJ330" s="425">
        <f>'[1]КОСГУ 340'!Z33</f>
        <v>25</v>
      </c>
      <c r="AK330" s="293"/>
      <c r="AL330" s="293"/>
      <c r="AM330" s="293"/>
      <c r="AN330" s="293"/>
      <c r="AO330" s="293"/>
      <c r="AP330" s="293"/>
      <c r="AQ330" s="294"/>
      <c r="AR330" s="172">
        <f t="shared" si="0"/>
        <v>1250</v>
      </c>
      <c r="AS330" s="170"/>
      <c r="AT330" s="170"/>
      <c r="AU330" s="170"/>
      <c r="AV330" s="170"/>
      <c r="AW330" s="170"/>
      <c r="AX330" s="170"/>
      <c r="AY330" s="171"/>
    </row>
    <row r="331" spans="1:51" ht="22.8" x14ac:dyDescent="0.4">
      <c r="A331" s="413" t="s">
        <v>418</v>
      </c>
      <c r="B331" s="414"/>
      <c r="C331" s="415"/>
      <c r="D331" s="432" t="str">
        <f>'[1]КОСГУ 340'!D34</f>
        <v>мыло туалетное</v>
      </c>
      <c r="E331" s="433"/>
      <c r="F331" s="433"/>
      <c r="G331" s="433"/>
      <c r="H331" s="433"/>
      <c r="I331" s="433"/>
      <c r="J331" s="433"/>
      <c r="K331" s="433"/>
      <c r="L331" s="433"/>
      <c r="M331" s="433"/>
      <c r="N331" s="433"/>
      <c r="O331" s="433"/>
      <c r="P331" s="433"/>
      <c r="Q331" s="433"/>
      <c r="R331" s="433"/>
      <c r="S331" s="434"/>
      <c r="T331" s="292" t="str">
        <f>'[1]КОСГУ 340'!P34</f>
        <v>шт</v>
      </c>
      <c r="U331" s="293"/>
      <c r="V331" s="293"/>
      <c r="W331" s="293"/>
      <c r="X331" s="293"/>
      <c r="Y331" s="293"/>
      <c r="Z331" s="293"/>
      <c r="AA331" s="294"/>
      <c r="AB331" s="292">
        <f>'[1]КОСГУ 340'!U34</f>
        <v>50</v>
      </c>
      <c r="AC331" s="293"/>
      <c r="AD331" s="293"/>
      <c r="AE331" s="293"/>
      <c r="AF331" s="293"/>
      <c r="AG331" s="293"/>
      <c r="AH331" s="293"/>
      <c r="AI331" s="294"/>
      <c r="AJ331" s="425">
        <f>'[1]КОСГУ 340'!Z34</f>
        <v>15</v>
      </c>
      <c r="AK331" s="293"/>
      <c r="AL331" s="293"/>
      <c r="AM331" s="293"/>
      <c r="AN331" s="293"/>
      <c r="AO331" s="293"/>
      <c r="AP331" s="293"/>
      <c r="AQ331" s="294"/>
      <c r="AR331" s="172">
        <f t="shared" si="0"/>
        <v>750</v>
      </c>
      <c r="AS331" s="170"/>
      <c r="AT331" s="170"/>
      <c r="AU331" s="170"/>
      <c r="AV331" s="170"/>
      <c r="AW331" s="170"/>
      <c r="AX331" s="170"/>
      <c r="AY331" s="171"/>
    </row>
    <row r="332" spans="1:51" ht="22.8" x14ac:dyDescent="0.4">
      <c r="A332" s="413" t="s">
        <v>419</v>
      </c>
      <c r="B332" s="414"/>
      <c r="C332" s="415"/>
      <c r="D332" s="432" t="str">
        <f>'[1]КОСГУ 340'!D35</f>
        <v>мыло жидкое</v>
      </c>
      <c r="E332" s="433"/>
      <c r="F332" s="433"/>
      <c r="G332" s="433"/>
      <c r="H332" s="433"/>
      <c r="I332" s="433"/>
      <c r="J332" s="433"/>
      <c r="K332" s="433"/>
      <c r="L332" s="433"/>
      <c r="M332" s="433"/>
      <c r="N332" s="433"/>
      <c r="O332" s="433"/>
      <c r="P332" s="433"/>
      <c r="Q332" s="433"/>
      <c r="R332" s="433"/>
      <c r="S332" s="434"/>
      <c r="T332" s="292" t="str">
        <f>'[1]КОСГУ 340'!P35</f>
        <v>л</v>
      </c>
      <c r="U332" s="293"/>
      <c r="V332" s="293"/>
      <c r="W332" s="293"/>
      <c r="X332" s="293"/>
      <c r="Y332" s="293"/>
      <c r="Z332" s="293"/>
      <c r="AA332" s="294"/>
      <c r="AB332" s="292">
        <f>'[1]КОСГУ 340'!U35</f>
        <v>50</v>
      </c>
      <c r="AC332" s="293"/>
      <c r="AD332" s="293"/>
      <c r="AE332" s="293"/>
      <c r="AF332" s="293"/>
      <c r="AG332" s="293"/>
      <c r="AH332" s="293"/>
      <c r="AI332" s="294"/>
      <c r="AJ332" s="425">
        <f>'[1]КОСГУ 340'!Z35</f>
        <v>40</v>
      </c>
      <c r="AK332" s="293"/>
      <c r="AL332" s="293"/>
      <c r="AM332" s="293"/>
      <c r="AN332" s="293"/>
      <c r="AO332" s="293"/>
      <c r="AP332" s="293"/>
      <c r="AQ332" s="294"/>
      <c r="AR332" s="172">
        <f t="shared" si="0"/>
        <v>2000</v>
      </c>
      <c r="AS332" s="170"/>
      <c r="AT332" s="170"/>
      <c r="AU332" s="170"/>
      <c r="AV332" s="170"/>
      <c r="AW332" s="170"/>
      <c r="AX332" s="170"/>
      <c r="AY332" s="171"/>
    </row>
    <row r="333" spans="1:51" ht="22.8" x14ac:dyDescent="0.4">
      <c r="A333" s="413" t="s">
        <v>420</v>
      </c>
      <c r="B333" s="414"/>
      <c r="C333" s="415"/>
      <c r="D333" s="432" t="str">
        <f>'[1]КОСГУ 340'!D36</f>
        <v>средство чистящее</v>
      </c>
      <c r="E333" s="433"/>
      <c r="F333" s="433"/>
      <c r="G333" s="433"/>
      <c r="H333" s="433"/>
      <c r="I333" s="433"/>
      <c r="J333" s="433"/>
      <c r="K333" s="433"/>
      <c r="L333" s="433"/>
      <c r="M333" s="433"/>
      <c r="N333" s="433"/>
      <c r="O333" s="433"/>
      <c r="P333" s="433"/>
      <c r="Q333" s="433"/>
      <c r="R333" s="433"/>
      <c r="S333" s="434"/>
      <c r="T333" s="292" t="str">
        <f>'[1]КОСГУ 340'!P36</f>
        <v>шт</v>
      </c>
      <c r="U333" s="293"/>
      <c r="V333" s="293"/>
      <c r="W333" s="293"/>
      <c r="X333" s="293"/>
      <c r="Y333" s="293"/>
      <c r="Z333" s="293"/>
      <c r="AA333" s="294"/>
      <c r="AB333" s="292">
        <f>'[1]КОСГУ 340'!U36</f>
        <v>100</v>
      </c>
      <c r="AC333" s="293"/>
      <c r="AD333" s="293"/>
      <c r="AE333" s="293"/>
      <c r="AF333" s="293"/>
      <c r="AG333" s="293"/>
      <c r="AH333" s="293"/>
      <c r="AI333" s="294"/>
      <c r="AJ333" s="425">
        <f>'[1]КОСГУ 340'!Z36</f>
        <v>40</v>
      </c>
      <c r="AK333" s="293"/>
      <c r="AL333" s="293"/>
      <c r="AM333" s="293"/>
      <c r="AN333" s="293"/>
      <c r="AO333" s="293"/>
      <c r="AP333" s="293"/>
      <c r="AQ333" s="294"/>
      <c r="AR333" s="172">
        <f t="shared" si="0"/>
        <v>4000</v>
      </c>
      <c r="AS333" s="170"/>
      <c r="AT333" s="170"/>
      <c r="AU333" s="170"/>
      <c r="AV333" s="170"/>
      <c r="AW333" s="170"/>
      <c r="AX333" s="170"/>
      <c r="AY333" s="171"/>
    </row>
    <row r="334" spans="1:51" ht="22.8" x14ac:dyDescent="0.4">
      <c r="A334" s="413" t="s">
        <v>421</v>
      </c>
      <c r="B334" s="414"/>
      <c r="C334" s="415"/>
      <c r="D334" s="432" t="str">
        <f>'[1]КОСГУ 340'!D37</f>
        <v>средство для стекол</v>
      </c>
      <c r="E334" s="433"/>
      <c r="F334" s="433"/>
      <c r="G334" s="433"/>
      <c r="H334" s="433"/>
      <c r="I334" s="433"/>
      <c r="J334" s="433"/>
      <c r="K334" s="433"/>
      <c r="L334" s="433"/>
      <c r="M334" s="433"/>
      <c r="N334" s="433"/>
      <c r="O334" s="433"/>
      <c r="P334" s="433"/>
      <c r="Q334" s="433"/>
      <c r="R334" s="433"/>
      <c r="S334" s="434"/>
      <c r="T334" s="292" t="str">
        <f>'[1]КОСГУ 340'!P37</f>
        <v>шт</v>
      </c>
      <c r="U334" s="293"/>
      <c r="V334" s="293"/>
      <c r="W334" s="293"/>
      <c r="X334" s="293"/>
      <c r="Y334" s="293"/>
      <c r="Z334" s="293"/>
      <c r="AA334" s="294"/>
      <c r="AB334" s="292">
        <f>'[1]КОСГУ 340'!U37</f>
        <v>60</v>
      </c>
      <c r="AC334" s="293"/>
      <c r="AD334" s="293"/>
      <c r="AE334" s="293"/>
      <c r="AF334" s="293"/>
      <c r="AG334" s="293"/>
      <c r="AH334" s="293"/>
      <c r="AI334" s="294"/>
      <c r="AJ334" s="425">
        <f>'[1]КОСГУ 340'!Z37</f>
        <v>50</v>
      </c>
      <c r="AK334" s="293"/>
      <c r="AL334" s="293"/>
      <c r="AM334" s="293"/>
      <c r="AN334" s="293"/>
      <c r="AO334" s="293"/>
      <c r="AP334" s="293"/>
      <c r="AQ334" s="294"/>
      <c r="AR334" s="172">
        <f t="shared" si="0"/>
        <v>3000</v>
      </c>
      <c r="AS334" s="170"/>
      <c r="AT334" s="170"/>
      <c r="AU334" s="170"/>
      <c r="AV334" s="170"/>
      <c r="AW334" s="170"/>
      <c r="AX334" s="170"/>
      <c r="AY334" s="171"/>
    </row>
    <row r="335" spans="1:51" ht="46.8" customHeight="1" x14ac:dyDescent="0.4">
      <c r="A335" s="413" t="s">
        <v>422</v>
      </c>
      <c r="B335" s="414"/>
      <c r="C335" s="415"/>
      <c r="D335" s="435" t="str">
        <f>'[1]КОСГУ 340'!D38</f>
        <v>средство моющее универсальное</v>
      </c>
      <c r="E335" s="436"/>
      <c r="F335" s="436"/>
      <c r="G335" s="436"/>
      <c r="H335" s="436"/>
      <c r="I335" s="436"/>
      <c r="J335" s="436"/>
      <c r="K335" s="436"/>
      <c r="L335" s="436"/>
      <c r="M335" s="436"/>
      <c r="N335" s="436"/>
      <c r="O335" s="436"/>
      <c r="P335" s="436"/>
      <c r="Q335" s="436"/>
      <c r="R335" s="436"/>
      <c r="S335" s="437"/>
      <c r="T335" s="292" t="str">
        <f>'[1]КОСГУ 340'!P38</f>
        <v>л</v>
      </c>
      <c r="U335" s="293"/>
      <c r="V335" s="293"/>
      <c r="W335" s="293"/>
      <c r="X335" s="293"/>
      <c r="Y335" s="293"/>
      <c r="Z335" s="293"/>
      <c r="AA335" s="294"/>
      <c r="AB335" s="292">
        <f>'[1]КОСГУ 340'!U38</f>
        <v>100</v>
      </c>
      <c r="AC335" s="293"/>
      <c r="AD335" s="293"/>
      <c r="AE335" s="293"/>
      <c r="AF335" s="293"/>
      <c r="AG335" s="293"/>
      <c r="AH335" s="293"/>
      <c r="AI335" s="294"/>
      <c r="AJ335" s="425">
        <f>'[1]КОСГУ 340'!Z38</f>
        <v>45</v>
      </c>
      <c r="AK335" s="293"/>
      <c r="AL335" s="293"/>
      <c r="AM335" s="293"/>
      <c r="AN335" s="293"/>
      <c r="AO335" s="293"/>
      <c r="AP335" s="293"/>
      <c r="AQ335" s="294"/>
      <c r="AR335" s="172">
        <f t="shared" si="0"/>
        <v>4500</v>
      </c>
      <c r="AS335" s="170"/>
      <c r="AT335" s="170"/>
      <c r="AU335" s="170"/>
      <c r="AV335" s="170"/>
      <c r="AW335" s="170"/>
      <c r="AX335" s="170"/>
      <c r="AY335" s="171"/>
    </row>
    <row r="336" spans="1:51" ht="22.8" x14ac:dyDescent="0.4">
      <c r="A336" s="413" t="s">
        <v>449</v>
      </c>
      <c r="B336" s="414"/>
      <c r="C336" s="415"/>
      <c r="D336" s="432" t="str">
        <f>'[1]КОСГУ 340'!D39</f>
        <v>хлорамин</v>
      </c>
      <c r="E336" s="433"/>
      <c r="F336" s="433"/>
      <c r="G336" s="433"/>
      <c r="H336" s="433"/>
      <c r="I336" s="433"/>
      <c r="J336" s="433"/>
      <c r="K336" s="433"/>
      <c r="L336" s="433"/>
      <c r="M336" s="433"/>
      <c r="N336" s="433"/>
      <c r="O336" s="433"/>
      <c r="P336" s="433"/>
      <c r="Q336" s="433"/>
      <c r="R336" s="433"/>
      <c r="S336" s="434"/>
      <c r="T336" s="292" t="str">
        <f>'[1]КОСГУ 340'!P39</f>
        <v>шт</v>
      </c>
      <c r="U336" s="293"/>
      <c r="V336" s="293"/>
      <c r="W336" s="293"/>
      <c r="X336" s="293"/>
      <c r="Y336" s="293"/>
      <c r="Z336" s="293"/>
      <c r="AA336" s="294"/>
      <c r="AB336" s="292">
        <f>'[1]КОСГУ 340'!U39</f>
        <v>50</v>
      </c>
      <c r="AC336" s="293"/>
      <c r="AD336" s="293"/>
      <c r="AE336" s="293"/>
      <c r="AF336" s="293"/>
      <c r="AG336" s="293"/>
      <c r="AH336" s="293"/>
      <c r="AI336" s="294"/>
      <c r="AJ336" s="425">
        <f>'[1]КОСГУ 340'!Z39</f>
        <v>90</v>
      </c>
      <c r="AK336" s="293"/>
      <c r="AL336" s="293"/>
      <c r="AM336" s="293"/>
      <c r="AN336" s="293"/>
      <c r="AO336" s="293"/>
      <c r="AP336" s="293"/>
      <c r="AQ336" s="294"/>
      <c r="AR336" s="172">
        <f t="shared" si="0"/>
        <v>4500</v>
      </c>
      <c r="AS336" s="170"/>
      <c r="AT336" s="170"/>
      <c r="AU336" s="170"/>
      <c r="AV336" s="170"/>
      <c r="AW336" s="170"/>
      <c r="AX336" s="170"/>
      <c r="AY336" s="171"/>
    </row>
    <row r="337" spans="1:51" ht="22.8" x14ac:dyDescent="0.4">
      <c r="A337" s="419"/>
      <c r="B337" s="420"/>
      <c r="C337" s="421"/>
      <c r="D337" s="422">
        <f>'[1]КОСГУ 340'!D40</f>
        <v>0</v>
      </c>
      <c r="E337" s="423"/>
      <c r="F337" s="423"/>
      <c r="G337" s="423"/>
      <c r="H337" s="423"/>
      <c r="I337" s="423"/>
      <c r="J337" s="423"/>
      <c r="K337" s="423"/>
      <c r="L337" s="423"/>
      <c r="M337" s="423"/>
      <c r="N337" s="423"/>
      <c r="O337" s="423"/>
      <c r="P337" s="423"/>
      <c r="Q337" s="423"/>
      <c r="R337" s="423"/>
      <c r="S337" s="424"/>
      <c r="T337" s="292">
        <f>'[1]КОСГУ 340'!P40</f>
        <v>0</v>
      </c>
      <c r="U337" s="293"/>
      <c r="V337" s="293"/>
      <c r="W337" s="293"/>
      <c r="X337" s="293"/>
      <c r="Y337" s="293"/>
      <c r="Z337" s="293"/>
      <c r="AA337" s="294"/>
      <c r="AB337" s="292"/>
      <c r="AC337" s="293"/>
      <c r="AD337" s="293"/>
      <c r="AE337" s="293"/>
      <c r="AF337" s="293"/>
      <c r="AG337" s="293"/>
      <c r="AH337" s="293"/>
      <c r="AI337" s="294"/>
      <c r="AJ337" s="425"/>
      <c r="AK337" s="293"/>
      <c r="AL337" s="293"/>
      <c r="AM337" s="293"/>
      <c r="AN337" s="293"/>
      <c r="AO337" s="293"/>
      <c r="AP337" s="293"/>
      <c r="AQ337" s="294"/>
      <c r="AR337" s="175"/>
      <c r="AS337" s="218"/>
      <c r="AT337" s="218"/>
      <c r="AU337" s="218"/>
      <c r="AV337" s="218"/>
      <c r="AW337" s="218"/>
      <c r="AX337" s="218"/>
      <c r="AY337" s="219"/>
    </row>
    <row r="338" spans="1:51" ht="22.8" x14ac:dyDescent="0.4">
      <c r="A338" s="413" t="s">
        <v>450</v>
      </c>
      <c r="B338" s="414"/>
      <c r="C338" s="415"/>
      <c r="D338" s="438" t="str">
        <f>'[1]КОСГУ 340'!D41</f>
        <v>Хозяйственные товары</v>
      </c>
      <c r="E338" s="439"/>
      <c r="F338" s="439"/>
      <c r="G338" s="439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40"/>
      <c r="T338" s="292"/>
      <c r="U338" s="293"/>
      <c r="V338" s="293"/>
      <c r="W338" s="293"/>
      <c r="X338" s="293"/>
      <c r="Y338" s="293"/>
      <c r="Z338" s="293"/>
      <c r="AA338" s="294"/>
      <c r="AB338" s="292"/>
      <c r="AC338" s="293"/>
      <c r="AD338" s="293"/>
      <c r="AE338" s="293"/>
      <c r="AF338" s="293"/>
      <c r="AG338" s="293"/>
      <c r="AH338" s="293"/>
      <c r="AI338" s="294"/>
      <c r="AJ338" s="425"/>
      <c r="AK338" s="293"/>
      <c r="AL338" s="293"/>
      <c r="AM338" s="293"/>
      <c r="AN338" s="293"/>
      <c r="AO338" s="293"/>
      <c r="AP338" s="293"/>
      <c r="AQ338" s="294"/>
      <c r="AR338" s="175">
        <f>AR339+AR340+AR341+AR342+AR343+AR344+AR345+AR346+AR347+AR348+AR349+AR350+AR351+AR352+AR353+AR354+AR355+AR356+AR357+AR358+AR359+AR360</f>
        <v>75000</v>
      </c>
      <c r="AS338" s="218"/>
      <c r="AT338" s="218"/>
      <c r="AU338" s="218"/>
      <c r="AV338" s="218"/>
      <c r="AW338" s="218"/>
      <c r="AX338" s="218"/>
      <c r="AY338" s="219"/>
    </row>
    <row r="339" spans="1:51" ht="22.8" x14ac:dyDescent="0.4">
      <c r="A339" s="413" t="s">
        <v>423</v>
      </c>
      <c r="B339" s="414"/>
      <c r="C339" s="415"/>
      <c r="D339" s="432" t="str">
        <f>'[1]КОСГУ 340'!D42</f>
        <v>губка для мытья</v>
      </c>
      <c r="E339" s="433"/>
      <c r="F339" s="433"/>
      <c r="G339" s="433"/>
      <c r="H339" s="433"/>
      <c r="I339" s="433"/>
      <c r="J339" s="433"/>
      <c r="K339" s="433"/>
      <c r="L339" s="433"/>
      <c r="M339" s="433"/>
      <c r="N339" s="433"/>
      <c r="O339" s="433"/>
      <c r="P339" s="433"/>
      <c r="Q339" s="433"/>
      <c r="R339" s="433"/>
      <c r="S339" s="434"/>
      <c r="T339" s="292" t="str">
        <f>'[1]КОСГУ 340'!P42</f>
        <v>упк</v>
      </c>
      <c r="U339" s="293"/>
      <c r="V339" s="293"/>
      <c r="W339" s="293"/>
      <c r="X339" s="293"/>
      <c r="Y339" s="293"/>
      <c r="Z339" s="293"/>
      <c r="AA339" s="294"/>
      <c r="AB339" s="292">
        <f>'[1]КОСГУ 340'!U42</f>
        <v>20</v>
      </c>
      <c r="AC339" s="293"/>
      <c r="AD339" s="293"/>
      <c r="AE339" s="293"/>
      <c r="AF339" s="293"/>
      <c r="AG339" s="293"/>
      <c r="AH339" s="293"/>
      <c r="AI339" s="294"/>
      <c r="AJ339" s="425">
        <f>'[1]КОСГУ 340'!Z42</f>
        <v>25</v>
      </c>
      <c r="AK339" s="293"/>
      <c r="AL339" s="293"/>
      <c r="AM339" s="293"/>
      <c r="AN339" s="293"/>
      <c r="AO339" s="293"/>
      <c r="AP339" s="293"/>
      <c r="AQ339" s="294"/>
      <c r="AR339" s="172">
        <f t="shared" si="0"/>
        <v>500</v>
      </c>
      <c r="AS339" s="170"/>
      <c r="AT339" s="170"/>
      <c r="AU339" s="170"/>
      <c r="AV339" s="170"/>
      <c r="AW339" s="170"/>
      <c r="AX339" s="170"/>
      <c r="AY339" s="171"/>
    </row>
    <row r="340" spans="1:51" ht="22.8" x14ac:dyDescent="0.4">
      <c r="A340" s="413" t="s">
        <v>424</v>
      </c>
      <c r="B340" s="414"/>
      <c r="C340" s="415"/>
      <c r="D340" s="432" t="str">
        <f>'[1]КОСГУ 340'!D43</f>
        <v>картридж</v>
      </c>
      <c r="E340" s="433"/>
      <c r="F340" s="433"/>
      <c r="G340" s="433"/>
      <c r="H340" s="433"/>
      <c r="I340" s="433"/>
      <c r="J340" s="433"/>
      <c r="K340" s="433"/>
      <c r="L340" s="433"/>
      <c r="M340" s="433"/>
      <c r="N340" s="433"/>
      <c r="O340" s="433"/>
      <c r="P340" s="433"/>
      <c r="Q340" s="433"/>
      <c r="R340" s="433"/>
      <c r="S340" s="434"/>
      <c r="T340" s="292" t="str">
        <f>'[1]КОСГУ 340'!P43</f>
        <v>шт</v>
      </c>
      <c r="U340" s="293"/>
      <c r="V340" s="293"/>
      <c r="W340" s="293"/>
      <c r="X340" s="293"/>
      <c r="Y340" s="293"/>
      <c r="Z340" s="293"/>
      <c r="AA340" s="294"/>
      <c r="AB340" s="292">
        <f>'[1]КОСГУ 340'!U43</f>
        <v>8</v>
      </c>
      <c r="AC340" s="293"/>
      <c r="AD340" s="293"/>
      <c r="AE340" s="293"/>
      <c r="AF340" s="293"/>
      <c r="AG340" s="293"/>
      <c r="AH340" s="293"/>
      <c r="AI340" s="294"/>
      <c r="AJ340" s="425">
        <f>'[1]КОСГУ 340'!Z43</f>
        <v>1300</v>
      </c>
      <c r="AK340" s="293"/>
      <c r="AL340" s="293"/>
      <c r="AM340" s="293"/>
      <c r="AN340" s="293"/>
      <c r="AO340" s="293"/>
      <c r="AP340" s="293"/>
      <c r="AQ340" s="294"/>
      <c r="AR340" s="172">
        <f t="shared" si="0"/>
        <v>10400</v>
      </c>
      <c r="AS340" s="170"/>
      <c r="AT340" s="170"/>
      <c r="AU340" s="170"/>
      <c r="AV340" s="170"/>
      <c r="AW340" s="170"/>
      <c r="AX340" s="170"/>
      <c r="AY340" s="171"/>
    </row>
    <row r="341" spans="1:51" ht="22.8" x14ac:dyDescent="0.4">
      <c r="A341" s="413" t="s">
        <v>427</v>
      </c>
      <c r="B341" s="414"/>
      <c r="C341" s="415"/>
      <c r="D341" s="432" t="str">
        <f>'[1]КОСГУ 340'!D44</f>
        <v>лампа люминисцентная</v>
      </c>
      <c r="E341" s="433"/>
      <c r="F341" s="433"/>
      <c r="G341" s="433"/>
      <c r="H341" s="433"/>
      <c r="I341" s="433"/>
      <c r="J341" s="433"/>
      <c r="K341" s="433"/>
      <c r="L341" s="433"/>
      <c r="M341" s="433"/>
      <c r="N341" s="433"/>
      <c r="O341" s="433"/>
      <c r="P341" s="433"/>
      <c r="Q341" s="433"/>
      <c r="R341" s="433"/>
      <c r="S341" s="434"/>
      <c r="T341" s="292" t="str">
        <f>'[1]КОСГУ 340'!P44</f>
        <v>шт</v>
      </c>
      <c r="U341" s="293"/>
      <c r="V341" s="293"/>
      <c r="W341" s="293"/>
      <c r="X341" s="293"/>
      <c r="Y341" s="293"/>
      <c r="Z341" s="293"/>
      <c r="AA341" s="294"/>
      <c r="AB341" s="292">
        <f>'[1]КОСГУ 340'!U44</f>
        <v>200</v>
      </c>
      <c r="AC341" s="293"/>
      <c r="AD341" s="293"/>
      <c r="AE341" s="293"/>
      <c r="AF341" s="293"/>
      <c r="AG341" s="293"/>
      <c r="AH341" s="293"/>
      <c r="AI341" s="294"/>
      <c r="AJ341" s="425">
        <f>'[1]КОСГУ 340'!Z44</f>
        <v>55</v>
      </c>
      <c r="AK341" s="293"/>
      <c r="AL341" s="293"/>
      <c r="AM341" s="293"/>
      <c r="AN341" s="293"/>
      <c r="AO341" s="293"/>
      <c r="AP341" s="293"/>
      <c r="AQ341" s="294"/>
      <c r="AR341" s="172">
        <f t="shared" si="0"/>
        <v>11000</v>
      </c>
      <c r="AS341" s="170"/>
      <c r="AT341" s="170"/>
      <c r="AU341" s="170"/>
      <c r="AV341" s="170"/>
      <c r="AW341" s="170"/>
      <c r="AX341" s="170"/>
      <c r="AY341" s="171"/>
    </row>
    <row r="342" spans="1:51" ht="22.8" x14ac:dyDescent="0.4">
      <c r="A342" s="413" t="s">
        <v>451</v>
      </c>
      <c r="B342" s="414"/>
      <c r="C342" s="415"/>
      <c r="D342" s="432" t="str">
        <f>'[1]КОСГУ 340'!D45</f>
        <v>лампа светодиодная</v>
      </c>
      <c r="E342" s="433"/>
      <c r="F342" s="433"/>
      <c r="G342" s="433"/>
      <c r="H342" s="433"/>
      <c r="I342" s="433"/>
      <c r="J342" s="433"/>
      <c r="K342" s="433"/>
      <c r="L342" s="433"/>
      <c r="M342" s="433"/>
      <c r="N342" s="433"/>
      <c r="O342" s="433"/>
      <c r="P342" s="433"/>
      <c r="Q342" s="433"/>
      <c r="R342" s="433"/>
      <c r="S342" s="434"/>
      <c r="T342" s="292" t="str">
        <f>'[1]КОСГУ 340'!P45</f>
        <v>шт</v>
      </c>
      <c r="U342" s="293"/>
      <c r="V342" s="293"/>
      <c r="W342" s="293"/>
      <c r="X342" s="293"/>
      <c r="Y342" s="293"/>
      <c r="Z342" s="293"/>
      <c r="AA342" s="294"/>
      <c r="AB342" s="292">
        <f>'[1]КОСГУ 340'!U45</f>
        <v>30</v>
      </c>
      <c r="AC342" s="293"/>
      <c r="AD342" s="293"/>
      <c r="AE342" s="293"/>
      <c r="AF342" s="293"/>
      <c r="AG342" s="293"/>
      <c r="AH342" s="293"/>
      <c r="AI342" s="294"/>
      <c r="AJ342" s="425">
        <f>'[1]КОСГУ 340'!Z45</f>
        <v>120</v>
      </c>
      <c r="AK342" s="293"/>
      <c r="AL342" s="293"/>
      <c r="AM342" s="293"/>
      <c r="AN342" s="293"/>
      <c r="AO342" s="293"/>
      <c r="AP342" s="293"/>
      <c r="AQ342" s="294"/>
      <c r="AR342" s="172">
        <f t="shared" si="0"/>
        <v>3600</v>
      </c>
      <c r="AS342" s="170"/>
      <c r="AT342" s="170"/>
      <c r="AU342" s="170"/>
      <c r="AV342" s="170"/>
      <c r="AW342" s="170"/>
      <c r="AX342" s="170"/>
      <c r="AY342" s="171"/>
    </row>
    <row r="343" spans="1:51" ht="22.8" x14ac:dyDescent="0.4">
      <c r="A343" s="413" t="s">
        <v>428</v>
      </c>
      <c r="B343" s="414"/>
      <c r="C343" s="415"/>
      <c r="D343" s="432" t="str">
        <f>'[1]КОСГУ 340'!D46</f>
        <v>лампа энергосберегаемая</v>
      </c>
      <c r="E343" s="433"/>
      <c r="F343" s="433"/>
      <c r="G343" s="433"/>
      <c r="H343" s="433"/>
      <c r="I343" s="433"/>
      <c r="J343" s="433"/>
      <c r="K343" s="433"/>
      <c r="L343" s="433"/>
      <c r="M343" s="433"/>
      <c r="N343" s="433"/>
      <c r="O343" s="433"/>
      <c r="P343" s="433"/>
      <c r="Q343" s="433"/>
      <c r="R343" s="433"/>
      <c r="S343" s="434"/>
      <c r="T343" s="292" t="str">
        <f>'[1]КОСГУ 340'!P46</f>
        <v>шт</v>
      </c>
      <c r="U343" s="293"/>
      <c r="V343" s="293"/>
      <c r="W343" s="293"/>
      <c r="X343" s="293"/>
      <c r="Y343" s="293"/>
      <c r="Z343" s="293"/>
      <c r="AA343" s="294"/>
      <c r="AB343" s="292">
        <f>'[1]КОСГУ 340'!U46</f>
        <v>50</v>
      </c>
      <c r="AC343" s="293"/>
      <c r="AD343" s="293"/>
      <c r="AE343" s="293"/>
      <c r="AF343" s="293"/>
      <c r="AG343" s="293"/>
      <c r="AH343" s="293"/>
      <c r="AI343" s="294"/>
      <c r="AJ343" s="425">
        <f>'[1]КОСГУ 340'!Z46</f>
        <v>100</v>
      </c>
      <c r="AK343" s="293"/>
      <c r="AL343" s="293"/>
      <c r="AM343" s="293"/>
      <c r="AN343" s="293"/>
      <c r="AO343" s="293"/>
      <c r="AP343" s="293"/>
      <c r="AQ343" s="294"/>
      <c r="AR343" s="172">
        <f t="shared" si="0"/>
        <v>5000</v>
      </c>
      <c r="AS343" s="170"/>
      <c r="AT343" s="170"/>
      <c r="AU343" s="170"/>
      <c r="AV343" s="170"/>
      <c r="AW343" s="170"/>
      <c r="AX343" s="170"/>
      <c r="AY343" s="171"/>
    </row>
    <row r="344" spans="1:51" ht="22.8" x14ac:dyDescent="0.4">
      <c r="A344" s="413" t="s">
        <v>429</v>
      </c>
      <c r="B344" s="414"/>
      <c r="C344" s="415"/>
      <c r="D344" s="432" t="str">
        <f>'[1]КОСГУ 340'!D47</f>
        <v>метла</v>
      </c>
      <c r="E344" s="433"/>
      <c r="F344" s="433"/>
      <c r="G344" s="433"/>
      <c r="H344" s="433"/>
      <c r="I344" s="433"/>
      <c r="J344" s="433"/>
      <c r="K344" s="433"/>
      <c r="L344" s="433"/>
      <c r="M344" s="433"/>
      <c r="N344" s="433"/>
      <c r="O344" s="433"/>
      <c r="P344" s="433"/>
      <c r="Q344" s="433"/>
      <c r="R344" s="433"/>
      <c r="S344" s="434"/>
      <c r="T344" s="292" t="str">
        <f>'[1]КОСГУ 340'!P47</f>
        <v>шт</v>
      </c>
      <c r="U344" s="293"/>
      <c r="V344" s="293"/>
      <c r="W344" s="293"/>
      <c r="X344" s="293"/>
      <c r="Y344" s="293"/>
      <c r="Z344" s="293"/>
      <c r="AA344" s="294"/>
      <c r="AB344" s="292">
        <f>'[1]КОСГУ 340'!U47</f>
        <v>50</v>
      </c>
      <c r="AC344" s="293"/>
      <c r="AD344" s="293"/>
      <c r="AE344" s="293"/>
      <c r="AF344" s="293"/>
      <c r="AG344" s="293"/>
      <c r="AH344" s="293"/>
      <c r="AI344" s="294"/>
      <c r="AJ344" s="425">
        <f>'[1]КОСГУ 340'!Z47</f>
        <v>30</v>
      </c>
      <c r="AK344" s="293"/>
      <c r="AL344" s="293"/>
      <c r="AM344" s="293"/>
      <c r="AN344" s="293"/>
      <c r="AO344" s="293"/>
      <c r="AP344" s="293"/>
      <c r="AQ344" s="294"/>
      <c r="AR344" s="172">
        <f t="shared" si="0"/>
        <v>1500</v>
      </c>
      <c r="AS344" s="170"/>
      <c r="AT344" s="170"/>
      <c r="AU344" s="170"/>
      <c r="AV344" s="170"/>
      <c r="AW344" s="170"/>
      <c r="AX344" s="170"/>
      <c r="AY344" s="171"/>
    </row>
    <row r="345" spans="1:51" ht="22.8" x14ac:dyDescent="0.4">
      <c r="A345" s="413" t="s">
        <v>452</v>
      </c>
      <c r="B345" s="414"/>
      <c r="C345" s="415"/>
      <c r="D345" s="432" t="str">
        <f>'[1]КОСГУ 340'!D48</f>
        <v>мешки для мусора</v>
      </c>
      <c r="E345" s="433"/>
      <c r="F345" s="433"/>
      <c r="G345" s="433"/>
      <c r="H345" s="433"/>
      <c r="I345" s="433"/>
      <c r="J345" s="433"/>
      <c r="K345" s="433"/>
      <c r="L345" s="433"/>
      <c r="M345" s="433"/>
      <c r="N345" s="433"/>
      <c r="O345" s="433"/>
      <c r="P345" s="433"/>
      <c r="Q345" s="433"/>
      <c r="R345" s="433"/>
      <c r="S345" s="434"/>
      <c r="T345" s="292" t="str">
        <f>'[1]КОСГУ 340'!P48</f>
        <v>упк</v>
      </c>
      <c r="U345" s="293"/>
      <c r="V345" s="293"/>
      <c r="W345" s="293"/>
      <c r="X345" s="293"/>
      <c r="Y345" s="293"/>
      <c r="Z345" s="293"/>
      <c r="AA345" s="294"/>
      <c r="AB345" s="292">
        <f>'[1]КОСГУ 340'!U48</f>
        <v>150</v>
      </c>
      <c r="AC345" s="293"/>
      <c r="AD345" s="293"/>
      <c r="AE345" s="293"/>
      <c r="AF345" s="293"/>
      <c r="AG345" s="293"/>
      <c r="AH345" s="293"/>
      <c r="AI345" s="294"/>
      <c r="AJ345" s="425">
        <f>'[1]КОСГУ 340'!Z48</f>
        <v>25</v>
      </c>
      <c r="AK345" s="293"/>
      <c r="AL345" s="293"/>
      <c r="AM345" s="293"/>
      <c r="AN345" s="293"/>
      <c r="AO345" s="293"/>
      <c r="AP345" s="293"/>
      <c r="AQ345" s="294"/>
      <c r="AR345" s="172">
        <f t="shared" si="0"/>
        <v>3750</v>
      </c>
      <c r="AS345" s="170"/>
      <c r="AT345" s="170"/>
      <c r="AU345" s="170"/>
      <c r="AV345" s="170"/>
      <c r="AW345" s="170"/>
      <c r="AX345" s="170"/>
      <c r="AY345" s="171"/>
    </row>
    <row r="346" spans="1:51" ht="22.8" x14ac:dyDescent="0.4">
      <c r="A346" s="413" t="s">
        <v>453</v>
      </c>
      <c r="B346" s="414"/>
      <c r="C346" s="415"/>
      <c r="D346" s="432" t="str">
        <f>'[1]КОСГУ 340'!D49</f>
        <v>мешки для пылесоса</v>
      </c>
      <c r="E346" s="433"/>
      <c r="F346" s="433"/>
      <c r="G346" s="433"/>
      <c r="H346" s="433"/>
      <c r="I346" s="433"/>
      <c r="J346" s="433"/>
      <c r="K346" s="433"/>
      <c r="L346" s="433"/>
      <c r="M346" s="433"/>
      <c r="N346" s="433"/>
      <c r="O346" s="433"/>
      <c r="P346" s="433"/>
      <c r="Q346" s="433"/>
      <c r="R346" s="433"/>
      <c r="S346" s="434"/>
      <c r="T346" s="292" t="str">
        <f>'[1]КОСГУ 340'!P49</f>
        <v>шт</v>
      </c>
      <c r="U346" s="293"/>
      <c r="V346" s="293"/>
      <c r="W346" s="293"/>
      <c r="X346" s="293"/>
      <c r="Y346" s="293"/>
      <c r="Z346" s="293"/>
      <c r="AA346" s="294"/>
      <c r="AB346" s="292">
        <f>'[1]КОСГУ 340'!U49</f>
        <v>10</v>
      </c>
      <c r="AC346" s="293"/>
      <c r="AD346" s="293"/>
      <c r="AE346" s="293"/>
      <c r="AF346" s="293"/>
      <c r="AG346" s="293"/>
      <c r="AH346" s="293"/>
      <c r="AI346" s="294"/>
      <c r="AJ346" s="425">
        <f>'[1]КОСГУ 340'!Z49</f>
        <v>250</v>
      </c>
      <c r="AK346" s="293"/>
      <c r="AL346" s="293"/>
      <c r="AM346" s="293"/>
      <c r="AN346" s="293"/>
      <c r="AO346" s="293"/>
      <c r="AP346" s="293"/>
      <c r="AQ346" s="294"/>
      <c r="AR346" s="172">
        <f t="shared" si="0"/>
        <v>2500</v>
      </c>
      <c r="AS346" s="170"/>
      <c r="AT346" s="170"/>
      <c r="AU346" s="170"/>
      <c r="AV346" s="170"/>
      <c r="AW346" s="170"/>
      <c r="AX346" s="170"/>
      <c r="AY346" s="171"/>
    </row>
    <row r="347" spans="1:51" ht="22.8" x14ac:dyDescent="0.4">
      <c r="A347" s="413" t="s">
        <v>454</v>
      </c>
      <c r="B347" s="414"/>
      <c r="C347" s="415"/>
      <c r="D347" s="432" t="str">
        <f>'[1]КОСГУ 340'!D50</f>
        <v>полотно нетканое</v>
      </c>
      <c r="E347" s="433"/>
      <c r="F347" s="433"/>
      <c r="G347" s="433"/>
      <c r="H347" s="433"/>
      <c r="I347" s="433"/>
      <c r="J347" s="433"/>
      <c r="K347" s="433"/>
      <c r="L347" s="433"/>
      <c r="M347" s="433"/>
      <c r="N347" s="433"/>
      <c r="O347" s="433"/>
      <c r="P347" s="433"/>
      <c r="Q347" s="433"/>
      <c r="R347" s="433"/>
      <c r="S347" s="434"/>
      <c r="T347" s="292" t="str">
        <f>'[1]КОСГУ 340'!P50</f>
        <v>м</v>
      </c>
      <c r="U347" s="293"/>
      <c r="V347" s="293"/>
      <c r="W347" s="293"/>
      <c r="X347" s="293"/>
      <c r="Y347" s="293"/>
      <c r="Z347" s="293"/>
      <c r="AA347" s="294"/>
      <c r="AB347" s="292">
        <f>'[1]КОСГУ 340'!U50</f>
        <v>100</v>
      </c>
      <c r="AC347" s="293"/>
      <c r="AD347" s="293"/>
      <c r="AE347" s="293"/>
      <c r="AF347" s="293"/>
      <c r="AG347" s="293"/>
      <c r="AH347" s="293"/>
      <c r="AI347" s="294"/>
      <c r="AJ347" s="425">
        <f>'[1]КОСГУ 340'!Z50</f>
        <v>55</v>
      </c>
      <c r="AK347" s="293"/>
      <c r="AL347" s="293"/>
      <c r="AM347" s="293"/>
      <c r="AN347" s="293"/>
      <c r="AO347" s="293"/>
      <c r="AP347" s="293"/>
      <c r="AQ347" s="294"/>
      <c r="AR347" s="172">
        <f t="shared" si="0"/>
        <v>5500</v>
      </c>
      <c r="AS347" s="170"/>
      <c r="AT347" s="170"/>
      <c r="AU347" s="170"/>
      <c r="AV347" s="170"/>
      <c r="AW347" s="170"/>
      <c r="AX347" s="170"/>
      <c r="AY347" s="171"/>
    </row>
    <row r="348" spans="1:51" ht="22.8" x14ac:dyDescent="0.4">
      <c r="A348" s="413" t="s">
        <v>455</v>
      </c>
      <c r="B348" s="414"/>
      <c r="C348" s="415"/>
      <c r="D348" s="432" t="str">
        <f>'[1]КОСГУ 340'!D51</f>
        <v>салфетки для уборки</v>
      </c>
      <c r="E348" s="433"/>
      <c r="F348" s="433"/>
      <c r="G348" s="433"/>
      <c r="H348" s="433"/>
      <c r="I348" s="433"/>
      <c r="J348" s="433"/>
      <c r="K348" s="433"/>
      <c r="L348" s="433"/>
      <c r="M348" s="433"/>
      <c r="N348" s="433"/>
      <c r="O348" s="433"/>
      <c r="P348" s="433"/>
      <c r="Q348" s="433"/>
      <c r="R348" s="433"/>
      <c r="S348" s="434"/>
      <c r="T348" s="292" t="str">
        <f>'[1]КОСГУ 340'!P51</f>
        <v>шт</v>
      </c>
      <c r="U348" s="293"/>
      <c r="V348" s="293"/>
      <c r="W348" s="293"/>
      <c r="X348" s="293"/>
      <c r="Y348" s="293"/>
      <c r="Z348" s="293"/>
      <c r="AA348" s="294"/>
      <c r="AB348" s="292">
        <f>'[1]КОСГУ 340'!U51</f>
        <v>100</v>
      </c>
      <c r="AC348" s="293"/>
      <c r="AD348" s="293"/>
      <c r="AE348" s="293"/>
      <c r="AF348" s="293"/>
      <c r="AG348" s="293"/>
      <c r="AH348" s="293"/>
      <c r="AI348" s="294"/>
      <c r="AJ348" s="425">
        <f>'[1]КОСГУ 340'!Z51</f>
        <v>40</v>
      </c>
      <c r="AK348" s="293"/>
      <c r="AL348" s="293"/>
      <c r="AM348" s="293"/>
      <c r="AN348" s="293"/>
      <c r="AO348" s="293"/>
      <c r="AP348" s="293"/>
      <c r="AQ348" s="294"/>
      <c r="AR348" s="172">
        <f t="shared" si="0"/>
        <v>4000</v>
      </c>
      <c r="AS348" s="170"/>
      <c r="AT348" s="170"/>
      <c r="AU348" s="170"/>
      <c r="AV348" s="170"/>
      <c r="AW348" s="170"/>
      <c r="AX348" s="170"/>
      <c r="AY348" s="171"/>
    </row>
    <row r="349" spans="1:51" ht="22.8" x14ac:dyDescent="0.4">
      <c r="A349" s="413" t="s">
        <v>456</v>
      </c>
      <c r="B349" s="414"/>
      <c r="C349" s="415"/>
      <c r="D349" s="432" t="str">
        <f>'[1]КОСГУ 340'!D52</f>
        <v>тряпкодержатель</v>
      </c>
      <c r="E349" s="433"/>
      <c r="F349" s="433"/>
      <c r="G349" s="433"/>
      <c r="H349" s="433"/>
      <c r="I349" s="433"/>
      <c r="J349" s="433"/>
      <c r="K349" s="433"/>
      <c r="L349" s="433"/>
      <c r="M349" s="433"/>
      <c r="N349" s="433"/>
      <c r="O349" s="433"/>
      <c r="P349" s="433"/>
      <c r="Q349" s="433"/>
      <c r="R349" s="433"/>
      <c r="S349" s="434"/>
      <c r="T349" s="292" t="str">
        <f>'[1]КОСГУ 340'!P52</f>
        <v>шт</v>
      </c>
      <c r="U349" s="293"/>
      <c r="V349" s="293"/>
      <c r="W349" s="293"/>
      <c r="X349" s="293"/>
      <c r="Y349" s="293"/>
      <c r="Z349" s="293"/>
      <c r="AA349" s="294"/>
      <c r="AB349" s="292">
        <f>'[1]КОСГУ 340'!U52</f>
        <v>20</v>
      </c>
      <c r="AC349" s="293"/>
      <c r="AD349" s="293"/>
      <c r="AE349" s="293"/>
      <c r="AF349" s="293"/>
      <c r="AG349" s="293"/>
      <c r="AH349" s="293"/>
      <c r="AI349" s="294"/>
      <c r="AJ349" s="425">
        <f>'[1]КОСГУ 340'!Z52</f>
        <v>80</v>
      </c>
      <c r="AK349" s="293"/>
      <c r="AL349" s="293"/>
      <c r="AM349" s="293"/>
      <c r="AN349" s="293"/>
      <c r="AO349" s="293"/>
      <c r="AP349" s="293"/>
      <c r="AQ349" s="294"/>
      <c r="AR349" s="172">
        <f t="shared" si="0"/>
        <v>1600</v>
      </c>
      <c r="AS349" s="170"/>
      <c r="AT349" s="170"/>
      <c r="AU349" s="170"/>
      <c r="AV349" s="170"/>
      <c r="AW349" s="170"/>
      <c r="AX349" s="170"/>
      <c r="AY349" s="171"/>
    </row>
    <row r="350" spans="1:51" ht="22.8" x14ac:dyDescent="0.4">
      <c r="A350" s="413" t="s">
        <v>457</v>
      </c>
      <c r="B350" s="414"/>
      <c r="C350" s="415"/>
      <c r="D350" s="432" t="str">
        <f>'[1]КОСГУ 340'!D53</f>
        <v>перчатки резиновые</v>
      </c>
      <c r="E350" s="433"/>
      <c r="F350" s="433"/>
      <c r="G350" s="433"/>
      <c r="H350" s="433"/>
      <c r="I350" s="433"/>
      <c r="J350" s="433"/>
      <c r="K350" s="433"/>
      <c r="L350" s="433"/>
      <c r="M350" s="433"/>
      <c r="N350" s="433"/>
      <c r="O350" s="433"/>
      <c r="P350" s="433"/>
      <c r="Q350" s="433"/>
      <c r="R350" s="433"/>
      <c r="S350" s="434"/>
      <c r="T350" s="292" t="str">
        <f>'[1]КОСГУ 340'!P53</f>
        <v>пар</v>
      </c>
      <c r="U350" s="293"/>
      <c r="V350" s="293"/>
      <c r="W350" s="293"/>
      <c r="X350" s="293"/>
      <c r="Y350" s="293"/>
      <c r="Z350" s="293"/>
      <c r="AA350" s="294"/>
      <c r="AB350" s="292">
        <f>'[1]КОСГУ 340'!U53</f>
        <v>100</v>
      </c>
      <c r="AC350" s="293"/>
      <c r="AD350" s="293"/>
      <c r="AE350" s="293"/>
      <c r="AF350" s="293"/>
      <c r="AG350" s="293"/>
      <c r="AH350" s="293"/>
      <c r="AI350" s="294"/>
      <c r="AJ350" s="425">
        <f>'[1]КОСГУ 340'!Z53</f>
        <v>35</v>
      </c>
      <c r="AK350" s="293"/>
      <c r="AL350" s="293"/>
      <c r="AM350" s="293"/>
      <c r="AN350" s="293"/>
      <c r="AO350" s="293"/>
      <c r="AP350" s="293"/>
      <c r="AQ350" s="294"/>
      <c r="AR350" s="172">
        <f t="shared" si="0"/>
        <v>3500</v>
      </c>
      <c r="AS350" s="170"/>
      <c r="AT350" s="170"/>
      <c r="AU350" s="170"/>
      <c r="AV350" s="170"/>
      <c r="AW350" s="170"/>
      <c r="AX350" s="170"/>
      <c r="AY350" s="171"/>
    </row>
    <row r="351" spans="1:51" ht="22.8" x14ac:dyDescent="0.4">
      <c r="A351" s="413" t="s">
        <v>458</v>
      </c>
      <c r="B351" s="414"/>
      <c r="C351" s="415"/>
      <c r="D351" s="432" t="str">
        <f>'[1]КОСГУ 340'!D54</f>
        <v>перчатки х/б</v>
      </c>
      <c r="E351" s="433"/>
      <c r="F351" s="433"/>
      <c r="G351" s="433"/>
      <c r="H351" s="433"/>
      <c r="I351" s="433"/>
      <c r="J351" s="433"/>
      <c r="K351" s="433"/>
      <c r="L351" s="433"/>
      <c r="M351" s="433"/>
      <c r="N351" s="433"/>
      <c r="O351" s="433"/>
      <c r="P351" s="433"/>
      <c r="Q351" s="433"/>
      <c r="R351" s="433"/>
      <c r="S351" s="434"/>
      <c r="T351" s="292" t="str">
        <f>'[1]КОСГУ 340'!P54</f>
        <v>пар</v>
      </c>
      <c r="U351" s="293"/>
      <c r="V351" s="293"/>
      <c r="W351" s="293"/>
      <c r="X351" s="293"/>
      <c r="Y351" s="293"/>
      <c r="Z351" s="293"/>
      <c r="AA351" s="294"/>
      <c r="AB351" s="292">
        <f>'[1]КОСГУ 340'!U54</f>
        <v>100</v>
      </c>
      <c r="AC351" s="293"/>
      <c r="AD351" s="293"/>
      <c r="AE351" s="293"/>
      <c r="AF351" s="293"/>
      <c r="AG351" s="293"/>
      <c r="AH351" s="293"/>
      <c r="AI351" s="294"/>
      <c r="AJ351" s="425">
        <f>'[1]КОСГУ 340'!Z54</f>
        <v>15</v>
      </c>
      <c r="AK351" s="293"/>
      <c r="AL351" s="293"/>
      <c r="AM351" s="293"/>
      <c r="AN351" s="293"/>
      <c r="AO351" s="293"/>
      <c r="AP351" s="293"/>
      <c r="AQ351" s="294"/>
      <c r="AR351" s="172">
        <f t="shared" si="0"/>
        <v>1500</v>
      </c>
      <c r="AS351" s="170"/>
      <c r="AT351" s="170"/>
      <c r="AU351" s="170"/>
      <c r="AV351" s="170"/>
      <c r="AW351" s="170"/>
      <c r="AX351" s="170"/>
      <c r="AY351" s="171"/>
    </row>
    <row r="352" spans="1:51" ht="22.8" x14ac:dyDescent="0.4">
      <c r="A352" s="413" t="s">
        <v>459</v>
      </c>
      <c r="B352" s="414"/>
      <c r="C352" s="415"/>
      <c r="D352" s="432" t="str">
        <f>'[1]КОСГУ 340'!D55</f>
        <v>веник</v>
      </c>
      <c r="E352" s="433"/>
      <c r="F352" s="433"/>
      <c r="G352" s="433"/>
      <c r="H352" s="433"/>
      <c r="I352" s="433"/>
      <c r="J352" s="433"/>
      <c r="K352" s="433"/>
      <c r="L352" s="433"/>
      <c r="M352" s="433"/>
      <c r="N352" s="433"/>
      <c r="O352" s="433"/>
      <c r="P352" s="433"/>
      <c r="Q352" s="433"/>
      <c r="R352" s="433"/>
      <c r="S352" s="434"/>
      <c r="T352" s="292" t="str">
        <f>'[1]КОСГУ 340'!P55</f>
        <v>шт</v>
      </c>
      <c r="U352" s="293"/>
      <c r="V352" s="293"/>
      <c r="W352" s="293"/>
      <c r="X352" s="293"/>
      <c r="Y352" s="293"/>
      <c r="Z352" s="293"/>
      <c r="AA352" s="294"/>
      <c r="AB352" s="292">
        <f>'[1]КОСГУ 340'!U55</f>
        <v>10</v>
      </c>
      <c r="AC352" s="293"/>
      <c r="AD352" s="293"/>
      <c r="AE352" s="293"/>
      <c r="AF352" s="293"/>
      <c r="AG352" s="293"/>
      <c r="AH352" s="293"/>
      <c r="AI352" s="294"/>
      <c r="AJ352" s="425">
        <f>'[1]КОСГУ 340'!Z55</f>
        <v>15</v>
      </c>
      <c r="AK352" s="293"/>
      <c r="AL352" s="293"/>
      <c r="AM352" s="293"/>
      <c r="AN352" s="293"/>
      <c r="AO352" s="293"/>
      <c r="AP352" s="293"/>
      <c r="AQ352" s="294"/>
      <c r="AR352" s="172">
        <f t="shared" si="0"/>
        <v>150</v>
      </c>
      <c r="AS352" s="170"/>
      <c r="AT352" s="170"/>
      <c r="AU352" s="170"/>
      <c r="AV352" s="170"/>
      <c r="AW352" s="170"/>
      <c r="AX352" s="170"/>
      <c r="AY352" s="171"/>
    </row>
    <row r="353" spans="1:51" ht="22.8" x14ac:dyDescent="0.4">
      <c r="A353" s="413" t="s">
        <v>460</v>
      </c>
      <c r="B353" s="414"/>
      <c r="C353" s="415"/>
      <c r="D353" s="432" t="str">
        <f>'[1]КОСГУ 340'!D56</f>
        <v>ведро пластмассовое</v>
      </c>
      <c r="E353" s="433"/>
      <c r="F353" s="433"/>
      <c r="G353" s="433"/>
      <c r="H353" s="433"/>
      <c r="I353" s="433"/>
      <c r="J353" s="433"/>
      <c r="K353" s="433"/>
      <c r="L353" s="433"/>
      <c r="M353" s="433"/>
      <c r="N353" s="433"/>
      <c r="O353" s="433"/>
      <c r="P353" s="433"/>
      <c r="Q353" s="433"/>
      <c r="R353" s="433"/>
      <c r="S353" s="434"/>
      <c r="T353" s="292" t="str">
        <f>'[1]КОСГУ 340'!P56</f>
        <v>шт</v>
      </c>
      <c r="U353" s="293"/>
      <c r="V353" s="293"/>
      <c r="W353" s="293"/>
      <c r="X353" s="293"/>
      <c r="Y353" s="293"/>
      <c r="Z353" s="293"/>
      <c r="AA353" s="294"/>
      <c r="AB353" s="292">
        <f>'[1]КОСГУ 340'!U56</f>
        <v>20</v>
      </c>
      <c r="AC353" s="293"/>
      <c r="AD353" s="293"/>
      <c r="AE353" s="293"/>
      <c r="AF353" s="293"/>
      <c r="AG353" s="293"/>
      <c r="AH353" s="293"/>
      <c r="AI353" s="294"/>
      <c r="AJ353" s="425">
        <f>'[1]КОСГУ 340'!Z56</f>
        <v>25</v>
      </c>
      <c r="AK353" s="293"/>
      <c r="AL353" s="293"/>
      <c r="AM353" s="293"/>
      <c r="AN353" s="293"/>
      <c r="AO353" s="293"/>
      <c r="AP353" s="293"/>
      <c r="AQ353" s="294"/>
      <c r="AR353" s="172">
        <f t="shared" si="0"/>
        <v>500</v>
      </c>
      <c r="AS353" s="170"/>
      <c r="AT353" s="170"/>
      <c r="AU353" s="170"/>
      <c r="AV353" s="170"/>
      <c r="AW353" s="170"/>
      <c r="AX353" s="170"/>
      <c r="AY353" s="171"/>
    </row>
    <row r="354" spans="1:51" ht="22.8" x14ac:dyDescent="0.4">
      <c r="A354" s="413" t="s">
        <v>461</v>
      </c>
      <c r="B354" s="414"/>
      <c r="C354" s="415"/>
      <c r="D354" s="432" t="str">
        <f>'[1]КОСГУ 340'!D57</f>
        <v>эмаль</v>
      </c>
      <c r="E354" s="433"/>
      <c r="F354" s="433"/>
      <c r="G354" s="433"/>
      <c r="H354" s="433"/>
      <c r="I354" s="433"/>
      <c r="J354" s="433"/>
      <c r="K354" s="433"/>
      <c r="L354" s="433"/>
      <c r="M354" s="433"/>
      <c r="N354" s="433"/>
      <c r="O354" s="433"/>
      <c r="P354" s="433"/>
      <c r="Q354" s="433"/>
      <c r="R354" s="433"/>
      <c r="S354" s="434"/>
      <c r="T354" s="292" t="str">
        <f>'[1]КОСГУ 340'!P57</f>
        <v>кг</v>
      </c>
      <c r="U354" s="293"/>
      <c r="V354" s="293"/>
      <c r="W354" s="293"/>
      <c r="X354" s="293"/>
      <c r="Y354" s="293"/>
      <c r="Z354" s="293"/>
      <c r="AA354" s="294"/>
      <c r="AB354" s="292">
        <f>'[1]КОСГУ 340'!U57</f>
        <v>30</v>
      </c>
      <c r="AC354" s="293"/>
      <c r="AD354" s="293"/>
      <c r="AE354" s="293"/>
      <c r="AF354" s="293"/>
      <c r="AG354" s="293"/>
      <c r="AH354" s="293"/>
      <c r="AI354" s="294"/>
      <c r="AJ354" s="425">
        <f>'[1]КОСГУ 340'!Z57</f>
        <v>175</v>
      </c>
      <c r="AK354" s="293"/>
      <c r="AL354" s="293"/>
      <c r="AM354" s="293"/>
      <c r="AN354" s="293"/>
      <c r="AO354" s="293"/>
      <c r="AP354" s="293"/>
      <c r="AQ354" s="294"/>
      <c r="AR354" s="172">
        <f t="shared" si="0"/>
        <v>5250</v>
      </c>
      <c r="AS354" s="170"/>
      <c r="AT354" s="170"/>
      <c r="AU354" s="170"/>
      <c r="AV354" s="170"/>
      <c r="AW354" s="170"/>
      <c r="AX354" s="170"/>
      <c r="AY354" s="171"/>
    </row>
    <row r="355" spans="1:51" ht="22.8" x14ac:dyDescent="0.4">
      <c r="A355" s="413" t="s">
        <v>462</v>
      </c>
      <c r="B355" s="414"/>
      <c r="C355" s="415"/>
      <c r="D355" s="432" t="str">
        <f>'[1]КОСГУ 340'!D58</f>
        <v>валик</v>
      </c>
      <c r="E355" s="433"/>
      <c r="F355" s="433"/>
      <c r="G355" s="433"/>
      <c r="H355" s="433"/>
      <c r="I355" s="433"/>
      <c r="J355" s="433"/>
      <c r="K355" s="433"/>
      <c r="L355" s="433"/>
      <c r="M355" s="433"/>
      <c r="N355" s="433"/>
      <c r="O355" s="433"/>
      <c r="P355" s="433"/>
      <c r="Q355" s="433"/>
      <c r="R355" s="433"/>
      <c r="S355" s="434"/>
      <c r="T355" s="292" t="str">
        <f>'[1]КОСГУ 340'!P58</f>
        <v>шт</v>
      </c>
      <c r="U355" s="293"/>
      <c r="V355" s="293"/>
      <c r="W355" s="293"/>
      <c r="X355" s="293"/>
      <c r="Y355" s="293"/>
      <c r="Z355" s="293"/>
      <c r="AA355" s="294"/>
      <c r="AB355" s="292">
        <f>'[1]КОСГУ 340'!U58</f>
        <v>10</v>
      </c>
      <c r="AC355" s="293"/>
      <c r="AD355" s="293"/>
      <c r="AE355" s="293"/>
      <c r="AF355" s="293"/>
      <c r="AG355" s="293"/>
      <c r="AH355" s="293"/>
      <c r="AI355" s="294"/>
      <c r="AJ355" s="425">
        <f>'[1]КОСГУ 340'!Z58</f>
        <v>70</v>
      </c>
      <c r="AK355" s="293"/>
      <c r="AL355" s="293"/>
      <c r="AM355" s="293"/>
      <c r="AN355" s="293"/>
      <c r="AO355" s="293"/>
      <c r="AP355" s="293"/>
      <c r="AQ355" s="294"/>
      <c r="AR355" s="172">
        <f t="shared" si="0"/>
        <v>700</v>
      </c>
      <c r="AS355" s="170"/>
      <c r="AT355" s="170"/>
      <c r="AU355" s="170"/>
      <c r="AV355" s="170"/>
      <c r="AW355" s="170"/>
      <c r="AX355" s="170"/>
      <c r="AY355" s="171"/>
    </row>
    <row r="356" spans="1:51" ht="22.8" x14ac:dyDescent="0.4">
      <c r="A356" s="413" t="s">
        <v>463</v>
      </c>
      <c r="B356" s="414"/>
      <c r="C356" s="415"/>
      <c r="D356" s="432" t="str">
        <f>'[1]КОСГУ 340'!D59</f>
        <v>кисть</v>
      </c>
      <c r="E356" s="433"/>
      <c r="F356" s="433"/>
      <c r="G356" s="433"/>
      <c r="H356" s="433"/>
      <c r="I356" s="433"/>
      <c r="J356" s="433"/>
      <c r="K356" s="433"/>
      <c r="L356" s="433"/>
      <c r="M356" s="433"/>
      <c r="N356" s="433"/>
      <c r="O356" s="433"/>
      <c r="P356" s="433"/>
      <c r="Q356" s="433"/>
      <c r="R356" s="433"/>
      <c r="S356" s="434"/>
      <c r="T356" s="292" t="str">
        <f>'[1]КОСГУ 340'!P59</f>
        <v>шт</v>
      </c>
      <c r="U356" s="293"/>
      <c r="V356" s="293"/>
      <c r="W356" s="293"/>
      <c r="X356" s="293"/>
      <c r="Y356" s="293"/>
      <c r="Z356" s="293"/>
      <c r="AA356" s="294"/>
      <c r="AB356" s="292">
        <f>'[1]КОСГУ 340'!U59</f>
        <v>10</v>
      </c>
      <c r="AC356" s="293"/>
      <c r="AD356" s="293"/>
      <c r="AE356" s="293"/>
      <c r="AF356" s="293"/>
      <c r="AG356" s="293"/>
      <c r="AH356" s="293"/>
      <c r="AI356" s="294"/>
      <c r="AJ356" s="425">
        <f>'[1]КОСГУ 340'!Z59</f>
        <v>45</v>
      </c>
      <c r="AK356" s="293"/>
      <c r="AL356" s="293"/>
      <c r="AM356" s="293"/>
      <c r="AN356" s="293"/>
      <c r="AO356" s="293"/>
      <c r="AP356" s="293"/>
      <c r="AQ356" s="294"/>
      <c r="AR356" s="172">
        <f t="shared" si="0"/>
        <v>450</v>
      </c>
      <c r="AS356" s="170"/>
      <c r="AT356" s="170"/>
      <c r="AU356" s="170"/>
      <c r="AV356" s="170"/>
      <c r="AW356" s="170"/>
      <c r="AX356" s="170"/>
      <c r="AY356" s="171"/>
    </row>
    <row r="357" spans="1:51" ht="22.8" x14ac:dyDescent="0.4">
      <c r="A357" s="413" t="s">
        <v>464</v>
      </c>
      <c r="B357" s="414"/>
      <c r="C357" s="415"/>
      <c r="D357" s="432" t="str">
        <f>'[1]КОСГУ 340'!D60</f>
        <v>кран шаровый</v>
      </c>
      <c r="E357" s="433"/>
      <c r="F357" s="433"/>
      <c r="G357" s="433"/>
      <c r="H357" s="433"/>
      <c r="I357" s="433"/>
      <c r="J357" s="433"/>
      <c r="K357" s="433"/>
      <c r="L357" s="433"/>
      <c r="M357" s="433"/>
      <c r="N357" s="433"/>
      <c r="O357" s="433"/>
      <c r="P357" s="433"/>
      <c r="Q357" s="433"/>
      <c r="R357" s="433"/>
      <c r="S357" s="434"/>
      <c r="T357" s="292" t="str">
        <f>'[1]КОСГУ 340'!P60</f>
        <v>шт</v>
      </c>
      <c r="U357" s="293"/>
      <c r="V357" s="293"/>
      <c r="W357" s="293"/>
      <c r="X357" s="293"/>
      <c r="Y357" s="293"/>
      <c r="Z357" s="293"/>
      <c r="AA357" s="294"/>
      <c r="AB357" s="292">
        <f>'[1]КОСГУ 340'!U60</f>
        <v>20</v>
      </c>
      <c r="AC357" s="293"/>
      <c r="AD357" s="293"/>
      <c r="AE357" s="293"/>
      <c r="AF357" s="293"/>
      <c r="AG357" s="293"/>
      <c r="AH357" s="293"/>
      <c r="AI357" s="294"/>
      <c r="AJ357" s="425">
        <f>'[1]КОСГУ 340'!Z60</f>
        <v>300</v>
      </c>
      <c r="AK357" s="293"/>
      <c r="AL357" s="293"/>
      <c r="AM357" s="293"/>
      <c r="AN357" s="293"/>
      <c r="AO357" s="293"/>
      <c r="AP357" s="293"/>
      <c r="AQ357" s="294"/>
      <c r="AR357" s="172">
        <f t="shared" si="0"/>
        <v>6000</v>
      </c>
      <c r="AS357" s="170"/>
      <c r="AT357" s="170"/>
      <c r="AU357" s="170"/>
      <c r="AV357" s="170"/>
      <c r="AW357" s="170"/>
      <c r="AX357" s="170"/>
      <c r="AY357" s="171"/>
    </row>
    <row r="358" spans="1:51" ht="22.8" x14ac:dyDescent="0.4">
      <c r="A358" s="413" t="s">
        <v>465</v>
      </c>
      <c r="B358" s="414"/>
      <c r="C358" s="415"/>
      <c r="D358" s="432" t="str">
        <f>'[1]КОСГУ 340'!D61</f>
        <v>муфта</v>
      </c>
      <c r="E358" s="433"/>
      <c r="F358" s="433"/>
      <c r="G358" s="433"/>
      <c r="H358" s="433"/>
      <c r="I358" s="433"/>
      <c r="J358" s="433"/>
      <c r="K358" s="433"/>
      <c r="L358" s="433"/>
      <c r="M358" s="433"/>
      <c r="N358" s="433"/>
      <c r="O358" s="433"/>
      <c r="P358" s="433"/>
      <c r="Q358" s="433"/>
      <c r="R358" s="433"/>
      <c r="S358" s="434"/>
      <c r="T358" s="292" t="str">
        <f>'[1]КОСГУ 340'!P61</f>
        <v>шт</v>
      </c>
      <c r="U358" s="293"/>
      <c r="V358" s="293"/>
      <c r="W358" s="293"/>
      <c r="X358" s="293"/>
      <c r="Y358" s="293"/>
      <c r="Z358" s="293"/>
      <c r="AA358" s="294"/>
      <c r="AB358" s="292">
        <f>'[1]КОСГУ 340'!U61</f>
        <v>30</v>
      </c>
      <c r="AC358" s="293"/>
      <c r="AD358" s="293"/>
      <c r="AE358" s="293"/>
      <c r="AF358" s="293"/>
      <c r="AG358" s="293"/>
      <c r="AH358" s="293"/>
      <c r="AI358" s="294"/>
      <c r="AJ358" s="425">
        <f>'[1]КОСГУ 340'!Z61</f>
        <v>20</v>
      </c>
      <c r="AK358" s="293"/>
      <c r="AL358" s="293"/>
      <c r="AM358" s="293"/>
      <c r="AN358" s="293"/>
      <c r="AO358" s="293"/>
      <c r="AP358" s="293"/>
      <c r="AQ358" s="294"/>
      <c r="AR358" s="172">
        <f t="shared" si="0"/>
        <v>600</v>
      </c>
      <c r="AS358" s="170"/>
      <c r="AT358" s="170"/>
      <c r="AU358" s="170"/>
      <c r="AV358" s="170"/>
      <c r="AW358" s="170"/>
      <c r="AX358" s="170"/>
      <c r="AY358" s="171"/>
    </row>
    <row r="359" spans="1:51" ht="22.8" x14ac:dyDescent="0.4">
      <c r="A359" s="413" t="s">
        <v>466</v>
      </c>
      <c r="B359" s="414"/>
      <c r="C359" s="415"/>
      <c r="D359" s="432" t="str">
        <f>'[1]КОСГУ 340'!D62</f>
        <v>растворитель</v>
      </c>
      <c r="E359" s="433"/>
      <c r="F359" s="433"/>
      <c r="G359" s="433"/>
      <c r="H359" s="433"/>
      <c r="I359" s="433"/>
      <c r="J359" s="433"/>
      <c r="K359" s="433"/>
      <c r="L359" s="433"/>
      <c r="M359" s="433"/>
      <c r="N359" s="433"/>
      <c r="O359" s="433"/>
      <c r="P359" s="433"/>
      <c r="Q359" s="433"/>
      <c r="R359" s="433"/>
      <c r="S359" s="434"/>
      <c r="T359" s="292" t="str">
        <f>'[1]КОСГУ 340'!P62</f>
        <v>л</v>
      </c>
      <c r="U359" s="293"/>
      <c r="V359" s="293"/>
      <c r="W359" s="293"/>
      <c r="X359" s="293"/>
      <c r="Y359" s="293"/>
      <c r="Z359" s="293"/>
      <c r="AA359" s="294"/>
      <c r="AB359" s="292">
        <f>'[1]КОСГУ 340'!U62</f>
        <v>3</v>
      </c>
      <c r="AC359" s="293"/>
      <c r="AD359" s="293"/>
      <c r="AE359" s="293"/>
      <c r="AF359" s="293"/>
      <c r="AG359" s="293"/>
      <c r="AH359" s="293"/>
      <c r="AI359" s="294"/>
      <c r="AJ359" s="425">
        <f>'[1]КОСГУ 340'!Z62</f>
        <v>50</v>
      </c>
      <c r="AK359" s="293"/>
      <c r="AL359" s="293"/>
      <c r="AM359" s="293"/>
      <c r="AN359" s="293"/>
      <c r="AO359" s="293"/>
      <c r="AP359" s="293"/>
      <c r="AQ359" s="294"/>
      <c r="AR359" s="172">
        <f t="shared" si="0"/>
        <v>150</v>
      </c>
      <c r="AS359" s="170"/>
      <c r="AT359" s="170"/>
      <c r="AU359" s="170"/>
      <c r="AV359" s="170"/>
      <c r="AW359" s="170"/>
      <c r="AX359" s="170"/>
      <c r="AY359" s="171"/>
    </row>
    <row r="360" spans="1:51" ht="22.8" x14ac:dyDescent="0.4">
      <c r="A360" s="413" t="s">
        <v>467</v>
      </c>
      <c r="B360" s="414"/>
      <c r="C360" s="415"/>
      <c r="D360" s="432" t="str">
        <f>'[1]КОСГУ 340'!D63</f>
        <v>ребро для радиатора</v>
      </c>
      <c r="E360" s="433"/>
      <c r="F360" s="433"/>
      <c r="G360" s="433"/>
      <c r="H360" s="433"/>
      <c r="I360" s="433"/>
      <c r="J360" s="433"/>
      <c r="K360" s="433"/>
      <c r="L360" s="433"/>
      <c r="M360" s="433"/>
      <c r="N360" s="433"/>
      <c r="O360" s="433"/>
      <c r="P360" s="433"/>
      <c r="Q360" s="433"/>
      <c r="R360" s="433"/>
      <c r="S360" s="434"/>
      <c r="T360" s="292" t="str">
        <f>'[1]КОСГУ 340'!P63</f>
        <v>шт</v>
      </c>
      <c r="U360" s="293"/>
      <c r="V360" s="293"/>
      <c r="W360" s="293"/>
      <c r="X360" s="293"/>
      <c r="Y360" s="293"/>
      <c r="Z360" s="293"/>
      <c r="AA360" s="294"/>
      <c r="AB360" s="292">
        <f>'[1]КОСГУ 340'!U63</f>
        <v>25</v>
      </c>
      <c r="AC360" s="293"/>
      <c r="AD360" s="293"/>
      <c r="AE360" s="293"/>
      <c r="AF360" s="293"/>
      <c r="AG360" s="293"/>
      <c r="AH360" s="293"/>
      <c r="AI360" s="294"/>
      <c r="AJ360" s="425">
        <f>'[1]КОСГУ 340'!Z63</f>
        <v>274</v>
      </c>
      <c r="AK360" s="293"/>
      <c r="AL360" s="293"/>
      <c r="AM360" s="293"/>
      <c r="AN360" s="293"/>
      <c r="AO360" s="293"/>
      <c r="AP360" s="293"/>
      <c r="AQ360" s="294"/>
      <c r="AR360" s="172">
        <f t="shared" si="0"/>
        <v>6850</v>
      </c>
      <c r="AS360" s="170"/>
      <c r="AT360" s="170"/>
      <c r="AU360" s="170"/>
      <c r="AV360" s="170"/>
      <c r="AW360" s="170"/>
      <c r="AX360" s="170"/>
      <c r="AY360" s="171"/>
    </row>
    <row r="361" spans="1:51" ht="18" x14ac:dyDescent="0.35">
      <c r="A361" s="419"/>
      <c r="B361" s="420"/>
      <c r="C361" s="421"/>
      <c r="D361" s="422"/>
      <c r="E361" s="423"/>
      <c r="F361" s="423"/>
      <c r="G361" s="423"/>
      <c r="H361" s="423"/>
      <c r="I361" s="423"/>
      <c r="J361" s="423"/>
      <c r="K361" s="423"/>
      <c r="L361" s="423"/>
      <c r="M361" s="423"/>
      <c r="N361" s="423"/>
      <c r="O361" s="423"/>
      <c r="P361" s="423"/>
      <c r="Q361" s="423"/>
      <c r="R361" s="423"/>
      <c r="S361" s="424"/>
      <c r="T361" s="426"/>
      <c r="U361" s="427"/>
      <c r="V361" s="427"/>
      <c r="W361" s="427"/>
      <c r="X361" s="427"/>
      <c r="Y361" s="427"/>
      <c r="Z361" s="427"/>
      <c r="AA361" s="428"/>
      <c r="AB361" s="426"/>
      <c r="AC361" s="427"/>
      <c r="AD361" s="427"/>
      <c r="AE361" s="427"/>
      <c r="AF361" s="427"/>
      <c r="AG361" s="427"/>
      <c r="AH361" s="427"/>
      <c r="AI361" s="428"/>
      <c r="AJ361" s="426"/>
      <c r="AK361" s="427"/>
      <c r="AL361" s="427"/>
      <c r="AM361" s="427"/>
      <c r="AN361" s="427"/>
      <c r="AO361" s="427"/>
      <c r="AP361" s="427"/>
      <c r="AQ361" s="428"/>
      <c r="AR361" s="441"/>
      <c r="AS361" s="442"/>
      <c r="AT361" s="442"/>
      <c r="AU361" s="442"/>
      <c r="AV361" s="442"/>
      <c r="AW361" s="442"/>
      <c r="AX361" s="442"/>
      <c r="AY361" s="443"/>
    </row>
    <row r="362" spans="1:51" ht="18" x14ac:dyDescent="0.35">
      <c r="A362" s="419"/>
      <c r="B362" s="420"/>
      <c r="C362" s="421"/>
      <c r="D362" s="422"/>
      <c r="E362" s="423"/>
      <c r="F362" s="423"/>
      <c r="G362" s="423"/>
      <c r="H362" s="423"/>
      <c r="I362" s="423"/>
      <c r="J362" s="423"/>
      <c r="K362" s="423"/>
      <c r="L362" s="423"/>
      <c r="M362" s="423"/>
      <c r="N362" s="423"/>
      <c r="O362" s="423"/>
      <c r="P362" s="423"/>
      <c r="Q362" s="423"/>
      <c r="R362" s="423"/>
      <c r="S362" s="424"/>
      <c r="T362" s="426"/>
      <c r="U362" s="427"/>
      <c r="V362" s="427"/>
      <c r="W362" s="427"/>
      <c r="X362" s="427"/>
      <c r="Y362" s="427"/>
      <c r="Z362" s="427"/>
      <c r="AA362" s="428"/>
      <c r="AB362" s="426"/>
      <c r="AC362" s="427"/>
      <c r="AD362" s="427"/>
      <c r="AE362" s="427"/>
      <c r="AF362" s="427"/>
      <c r="AG362" s="427"/>
      <c r="AH362" s="427"/>
      <c r="AI362" s="428"/>
      <c r="AJ362" s="426"/>
      <c r="AK362" s="427"/>
      <c r="AL362" s="427"/>
      <c r="AM362" s="427"/>
      <c r="AN362" s="427"/>
      <c r="AO362" s="427"/>
      <c r="AP362" s="427"/>
      <c r="AQ362" s="428"/>
      <c r="AR362" s="426"/>
      <c r="AS362" s="427"/>
      <c r="AT362" s="427"/>
      <c r="AU362" s="427"/>
      <c r="AV362" s="427"/>
      <c r="AW362" s="427"/>
      <c r="AX362" s="427"/>
      <c r="AY362" s="428"/>
    </row>
    <row r="363" spans="1:51" ht="18" x14ac:dyDescent="0.35">
      <c r="A363" s="419"/>
      <c r="B363" s="420"/>
      <c r="C363" s="421"/>
      <c r="D363" s="426"/>
      <c r="E363" s="427"/>
      <c r="F363" s="427"/>
      <c r="G363" s="427"/>
      <c r="H363" s="427"/>
      <c r="I363" s="427"/>
      <c r="J363" s="427"/>
      <c r="K363" s="427"/>
      <c r="L363" s="427"/>
      <c r="M363" s="427"/>
      <c r="N363" s="427"/>
      <c r="O363" s="427"/>
      <c r="P363" s="427"/>
      <c r="Q363" s="427"/>
      <c r="R363" s="427"/>
      <c r="S363" s="428"/>
      <c r="T363" s="426"/>
      <c r="U363" s="427"/>
      <c r="V363" s="427"/>
      <c r="W363" s="427"/>
      <c r="X363" s="427"/>
      <c r="Y363" s="427"/>
      <c r="Z363" s="427"/>
      <c r="AA363" s="428"/>
      <c r="AB363" s="426"/>
      <c r="AC363" s="427"/>
      <c r="AD363" s="427"/>
      <c r="AE363" s="427"/>
      <c r="AF363" s="427"/>
      <c r="AG363" s="427"/>
      <c r="AH363" s="427"/>
      <c r="AI363" s="428"/>
      <c r="AJ363" s="426"/>
      <c r="AK363" s="427"/>
      <c r="AL363" s="427"/>
      <c r="AM363" s="427"/>
      <c r="AN363" s="427"/>
      <c r="AO363" s="427"/>
      <c r="AP363" s="427"/>
      <c r="AQ363" s="428"/>
      <c r="AR363" s="426"/>
      <c r="AS363" s="427"/>
      <c r="AT363" s="427"/>
      <c r="AU363" s="427"/>
      <c r="AV363" s="427"/>
      <c r="AW363" s="427"/>
      <c r="AX363" s="427"/>
      <c r="AY363" s="428"/>
    </row>
    <row r="364" spans="1:51" ht="18" x14ac:dyDescent="0.35">
      <c r="A364" s="419"/>
      <c r="B364" s="420"/>
      <c r="C364" s="421"/>
      <c r="D364" s="426"/>
      <c r="E364" s="427"/>
      <c r="F364" s="427"/>
      <c r="G364" s="427"/>
      <c r="H364" s="427"/>
      <c r="I364" s="427"/>
      <c r="J364" s="427"/>
      <c r="K364" s="427"/>
      <c r="L364" s="427"/>
      <c r="M364" s="427"/>
      <c r="N364" s="427"/>
      <c r="O364" s="427"/>
      <c r="P364" s="427"/>
      <c r="Q364" s="427"/>
      <c r="R364" s="427"/>
      <c r="S364" s="428"/>
      <c r="T364" s="426"/>
      <c r="U364" s="427"/>
      <c r="V364" s="427"/>
      <c r="W364" s="427"/>
      <c r="X364" s="427"/>
      <c r="Y364" s="427"/>
      <c r="Z364" s="427"/>
      <c r="AA364" s="428"/>
      <c r="AB364" s="426"/>
      <c r="AC364" s="427"/>
      <c r="AD364" s="427"/>
      <c r="AE364" s="427"/>
      <c r="AF364" s="427"/>
      <c r="AG364" s="427"/>
      <c r="AH364" s="427"/>
      <c r="AI364" s="428"/>
      <c r="AJ364" s="426"/>
      <c r="AK364" s="427"/>
      <c r="AL364" s="427"/>
      <c r="AM364" s="427"/>
      <c r="AN364" s="427"/>
      <c r="AO364" s="427"/>
      <c r="AP364" s="427"/>
      <c r="AQ364" s="428"/>
      <c r="AR364" s="426"/>
      <c r="AS364" s="427"/>
      <c r="AT364" s="427"/>
      <c r="AU364" s="427"/>
      <c r="AV364" s="427"/>
      <c r="AW364" s="427"/>
      <c r="AX364" s="427"/>
      <c r="AY364" s="428"/>
    </row>
    <row r="365" spans="1:51" ht="18" x14ac:dyDescent="0.35">
      <c r="A365" s="419"/>
      <c r="B365" s="420"/>
      <c r="C365" s="421"/>
      <c r="D365" s="426"/>
      <c r="E365" s="427"/>
      <c r="F365" s="427"/>
      <c r="G365" s="427"/>
      <c r="H365" s="427"/>
      <c r="I365" s="427"/>
      <c r="J365" s="427"/>
      <c r="K365" s="427"/>
      <c r="L365" s="427"/>
      <c r="M365" s="427"/>
      <c r="N365" s="427"/>
      <c r="O365" s="427"/>
      <c r="P365" s="427"/>
      <c r="Q365" s="427"/>
      <c r="R365" s="427"/>
      <c r="S365" s="428"/>
      <c r="T365" s="426"/>
      <c r="U365" s="427"/>
      <c r="V365" s="427"/>
      <c r="W365" s="427"/>
      <c r="X365" s="427"/>
      <c r="Y365" s="427"/>
      <c r="Z365" s="427"/>
      <c r="AA365" s="428"/>
      <c r="AB365" s="426"/>
      <c r="AC365" s="427"/>
      <c r="AD365" s="427"/>
      <c r="AE365" s="427"/>
      <c r="AF365" s="427"/>
      <c r="AG365" s="427"/>
      <c r="AH365" s="427"/>
      <c r="AI365" s="428"/>
      <c r="AJ365" s="426"/>
      <c r="AK365" s="427"/>
      <c r="AL365" s="427"/>
      <c r="AM365" s="427"/>
      <c r="AN365" s="427"/>
      <c r="AO365" s="427"/>
      <c r="AP365" s="427"/>
      <c r="AQ365" s="428"/>
      <c r="AR365" s="426"/>
      <c r="AS365" s="427"/>
      <c r="AT365" s="427"/>
      <c r="AU365" s="427"/>
      <c r="AV365" s="427"/>
      <c r="AW365" s="427"/>
      <c r="AX365" s="427"/>
      <c r="AY365" s="428"/>
    </row>
    <row r="366" spans="1:51" ht="18" x14ac:dyDescent="0.35">
      <c r="A366" s="419"/>
      <c r="B366" s="420"/>
      <c r="C366" s="421"/>
      <c r="D366" s="426"/>
      <c r="E366" s="427"/>
      <c r="F366" s="427"/>
      <c r="G366" s="427"/>
      <c r="H366" s="427"/>
      <c r="I366" s="427"/>
      <c r="J366" s="427"/>
      <c r="K366" s="427"/>
      <c r="L366" s="427"/>
      <c r="M366" s="427"/>
      <c r="N366" s="427"/>
      <c r="O366" s="427"/>
      <c r="P366" s="427"/>
      <c r="Q366" s="427"/>
      <c r="R366" s="427"/>
      <c r="S366" s="428"/>
      <c r="T366" s="426"/>
      <c r="U366" s="427"/>
      <c r="V366" s="427"/>
      <c r="W366" s="427"/>
      <c r="X366" s="427"/>
      <c r="Y366" s="427"/>
      <c r="Z366" s="427"/>
      <c r="AA366" s="428"/>
      <c r="AB366" s="426"/>
      <c r="AC366" s="427"/>
      <c r="AD366" s="427"/>
      <c r="AE366" s="427"/>
      <c r="AF366" s="427"/>
      <c r="AG366" s="427"/>
      <c r="AH366" s="427"/>
      <c r="AI366" s="428"/>
      <c r="AJ366" s="426"/>
      <c r="AK366" s="427"/>
      <c r="AL366" s="427"/>
      <c r="AM366" s="427"/>
      <c r="AN366" s="427"/>
      <c r="AO366" s="427"/>
      <c r="AP366" s="427"/>
      <c r="AQ366" s="428"/>
      <c r="AR366" s="426"/>
      <c r="AS366" s="427"/>
      <c r="AT366" s="427"/>
      <c r="AU366" s="427"/>
      <c r="AV366" s="427"/>
      <c r="AW366" s="427"/>
      <c r="AX366" s="427"/>
      <c r="AY366" s="428"/>
    </row>
    <row r="367" spans="1:51" ht="22.8" x14ac:dyDescent="0.3">
      <c r="A367" s="178"/>
      <c r="B367" s="178"/>
      <c r="C367" s="178"/>
      <c r="D367" s="265" t="s">
        <v>76</v>
      </c>
      <c r="E367" s="266"/>
      <c r="F367" s="266"/>
      <c r="G367" s="266"/>
      <c r="H367" s="266"/>
      <c r="I367" s="266"/>
      <c r="J367" s="266"/>
      <c r="K367" s="266"/>
      <c r="L367" s="266"/>
      <c r="M367" s="266"/>
      <c r="N367" s="266"/>
      <c r="O367" s="266"/>
      <c r="P367" s="266"/>
      <c r="Q367" s="266"/>
      <c r="R367" s="266"/>
      <c r="S367" s="267"/>
      <c r="T367" s="193" t="s">
        <v>39</v>
      </c>
      <c r="U367" s="193"/>
      <c r="V367" s="193"/>
      <c r="W367" s="193"/>
      <c r="X367" s="193"/>
      <c r="Y367" s="193"/>
      <c r="Z367" s="193"/>
      <c r="AA367" s="193"/>
      <c r="AB367" s="193" t="s">
        <v>39</v>
      </c>
      <c r="AC367" s="193"/>
      <c r="AD367" s="193"/>
      <c r="AE367" s="193"/>
      <c r="AF367" s="193"/>
      <c r="AG367" s="193"/>
      <c r="AH367" s="193"/>
      <c r="AI367" s="193"/>
      <c r="AJ367" s="193" t="s">
        <v>39</v>
      </c>
      <c r="AK367" s="193"/>
      <c r="AL367" s="193"/>
      <c r="AM367" s="193"/>
      <c r="AN367" s="193"/>
      <c r="AO367" s="193"/>
      <c r="AP367" s="193"/>
      <c r="AQ367" s="193"/>
      <c r="AR367" s="264">
        <f>AR303</f>
        <v>200000</v>
      </c>
      <c r="AS367" s="193"/>
      <c r="AT367" s="193"/>
      <c r="AU367" s="193"/>
      <c r="AV367" s="193"/>
      <c r="AW367" s="193"/>
      <c r="AX367" s="193"/>
      <c r="AY367" s="193"/>
    </row>
    <row r="368" spans="1:51" ht="18" x14ac:dyDescent="0.35">
      <c r="A368" s="107"/>
      <c r="B368" s="107"/>
      <c r="C368" s="107"/>
    </row>
    <row r="369" spans="1:3" ht="18" x14ac:dyDescent="0.35">
      <c r="A369" s="107"/>
      <c r="B369" s="107"/>
      <c r="C369" s="107"/>
    </row>
    <row r="370" spans="1:3" ht="18" x14ac:dyDescent="0.35">
      <c r="A370" s="107"/>
      <c r="B370" s="107"/>
      <c r="C370" s="107"/>
    </row>
    <row r="371" spans="1:3" ht="18" x14ac:dyDescent="0.35">
      <c r="A371" s="107"/>
      <c r="B371" s="107"/>
      <c r="C371" s="107"/>
    </row>
    <row r="372" spans="1:3" ht="18" x14ac:dyDescent="0.35">
      <c r="A372" s="107"/>
      <c r="B372" s="107"/>
      <c r="C372" s="107"/>
    </row>
    <row r="373" spans="1:3" ht="18" x14ac:dyDescent="0.35">
      <c r="A373" s="107"/>
      <c r="B373" s="107"/>
      <c r="C373" s="107"/>
    </row>
  </sheetData>
  <mergeCells count="1438">
    <mergeCell ref="T363:AA363"/>
    <mergeCell ref="T364:AA364"/>
    <mergeCell ref="T365:AA365"/>
    <mergeCell ref="T366:AA366"/>
    <mergeCell ref="T367:AA367"/>
    <mergeCell ref="AB363:AI363"/>
    <mergeCell ref="AJ364:AQ364"/>
    <mergeCell ref="AB365:AI365"/>
    <mergeCell ref="AB367:AI367"/>
    <mergeCell ref="AJ366:AQ366"/>
    <mergeCell ref="AR363:AY363"/>
    <mergeCell ref="AR367:AY367"/>
    <mergeCell ref="AR364:AY364"/>
    <mergeCell ref="AR365:AY365"/>
    <mergeCell ref="AR366:AY366"/>
    <mergeCell ref="AJ363:AQ363"/>
    <mergeCell ref="AJ365:AQ365"/>
    <mergeCell ref="AJ367:AQ367"/>
    <mergeCell ref="AB366:AI366"/>
    <mergeCell ref="AB364:AI364"/>
    <mergeCell ref="A360:C360"/>
    <mergeCell ref="D360:S360"/>
    <mergeCell ref="T360:AA360"/>
    <mergeCell ref="AB360:AI360"/>
    <mergeCell ref="AJ360:AQ360"/>
    <mergeCell ref="AR360:AY360"/>
    <mergeCell ref="A361:C361"/>
    <mergeCell ref="D361:S361"/>
    <mergeCell ref="T361:AA361"/>
    <mergeCell ref="AB361:AI361"/>
    <mergeCell ref="AJ361:AQ361"/>
    <mergeCell ref="AR361:AY361"/>
    <mergeCell ref="A362:C362"/>
    <mergeCell ref="D362:S362"/>
    <mergeCell ref="T362:AA362"/>
    <mergeCell ref="AB362:AI362"/>
    <mergeCell ref="AJ362:AQ362"/>
    <mergeCell ref="AR362:AY362"/>
    <mergeCell ref="A357:C357"/>
    <mergeCell ref="D357:S357"/>
    <mergeCell ref="T357:AA357"/>
    <mergeCell ref="AB357:AI357"/>
    <mergeCell ref="AJ357:AQ357"/>
    <mergeCell ref="AR357:AY357"/>
    <mergeCell ref="A358:C358"/>
    <mergeCell ref="D358:S358"/>
    <mergeCell ref="T358:AA358"/>
    <mergeCell ref="AB358:AI358"/>
    <mergeCell ref="AJ358:AQ358"/>
    <mergeCell ref="AR358:AY358"/>
    <mergeCell ref="A359:C359"/>
    <mergeCell ref="D359:S359"/>
    <mergeCell ref="T359:AA359"/>
    <mergeCell ref="AB359:AI359"/>
    <mergeCell ref="AJ359:AQ359"/>
    <mergeCell ref="AR359:AY359"/>
    <mergeCell ref="A354:C354"/>
    <mergeCell ref="D354:S354"/>
    <mergeCell ref="T354:AA354"/>
    <mergeCell ref="AB354:AI354"/>
    <mergeCell ref="AJ354:AQ354"/>
    <mergeCell ref="AR354:AY354"/>
    <mergeCell ref="A355:C355"/>
    <mergeCell ref="D355:S355"/>
    <mergeCell ref="T355:AA355"/>
    <mergeCell ref="AB355:AI355"/>
    <mergeCell ref="AJ355:AQ355"/>
    <mergeCell ref="AR355:AY355"/>
    <mergeCell ref="A356:C356"/>
    <mergeCell ref="D356:S356"/>
    <mergeCell ref="T356:AA356"/>
    <mergeCell ref="AB356:AI356"/>
    <mergeCell ref="AJ356:AQ356"/>
    <mergeCell ref="AR356:AY356"/>
    <mergeCell ref="A351:C351"/>
    <mergeCell ref="D351:S351"/>
    <mergeCell ref="T351:AA351"/>
    <mergeCell ref="AB351:AI351"/>
    <mergeCell ref="AJ351:AQ351"/>
    <mergeCell ref="AR351:AY351"/>
    <mergeCell ref="A352:C352"/>
    <mergeCell ref="D352:S352"/>
    <mergeCell ref="T352:AA352"/>
    <mergeCell ref="AB352:AI352"/>
    <mergeCell ref="AJ352:AQ352"/>
    <mergeCell ref="AR352:AY352"/>
    <mergeCell ref="A353:C353"/>
    <mergeCell ref="D353:S353"/>
    <mergeCell ref="T353:AA353"/>
    <mergeCell ref="AB353:AI353"/>
    <mergeCell ref="AJ353:AQ353"/>
    <mergeCell ref="AR353:AY353"/>
    <mergeCell ref="A348:C348"/>
    <mergeCell ref="D348:S348"/>
    <mergeCell ref="T348:AA348"/>
    <mergeCell ref="AB348:AI348"/>
    <mergeCell ref="AJ348:AQ348"/>
    <mergeCell ref="AR348:AY348"/>
    <mergeCell ref="A349:C349"/>
    <mergeCell ref="D349:S349"/>
    <mergeCell ref="T349:AA349"/>
    <mergeCell ref="AB349:AI349"/>
    <mergeCell ref="AJ349:AQ349"/>
    <mergeCell ref="AR349:AY349"/>
    <mergeCell ref="A350:C350"/>
    <mergeCell ref="D350:S350"/>
    <mergeCell ref="T350:AA350"/>
    <mergeCell ref="AB350:AI350"/>
    <mergeCell ref="AJ350:AQ350"/>
    <mergeCell ref="AR350:AY350"/>
    <mergeCell ref="A345:C345"/>
    <mergeCell ref="D345:S345"/>
    <mergeCell ref="T345:AA345"/>
    <mergeCell ref="AB345:AI345"/>
    <mergeCell ref="AJ345:AQ345"/>
    <mergeCell ref="AR345:AY345"/>
    <mergeCell ref="A346:C346"/>
    <mergeCell ref="D346:S346"/>
    <mergeCell ref="T346:AA346"/>
    <mergeCell ref="AB346:AI346"/>
    <mergeCell ref="AJ346:AQ346"/>
    <mergeCell ref="AR346:AY346"/>
    <mergeCell ref="A347:C347"/>
    <mergeCell ref="D347:S347"/>
    <mergeCell ref="T347:AA347"/>
    <mergeCell ref="AB347:AI347"/>
    <mergeCell ref="AJ347:AQ347"/>
    <mergeCell ref="AR347:AY347"/>
    <mergeCell ref="A342:C342"/>
    <mergeCell ref="D342:S342"/>
    <mergeCell ref="T342:AA342"/>
    <mergeCell ref="AB342:AI342"/>
    <mergeCell ref="AJ342:AQ342"/>
    <mergeCell ref="AR342:AY342"/>
    <mergeCell ref="A343:C343"/>
    <mergeCell ref="D343:S343"/>
    <mergeCell ref="T343:AA343"/>
    <mergeCell ref="AB343:AI343"/>
    <mergeCell ref="AJ343:AQ343"/>
    <mergeCell ref="AR343:AY343"/>
    <mergeCell ref="A344:C344"/>
    <mergeCell ref="D344:S344"/>
    <mergeCell ref="T344:AA344"/>
    <mergeCell ref="AB344:AI344"/>
    <mergeCell ref="AJ344:AQ344"/>
    <mergeCell ref="AR344:AY344"/>
    <mergeCell ref="A339:C339"/>
    <mergeCell ref="D339:S339"/>
    <mergeCell ref="T339:AA339"/>
    <mergeCell ref="AB339:AI339"/>
    <mergeCell ref="AJ339:AQ339"/>
    <mergeCell ref="AR339:AY339"/>
    <mergeCell ref="A340:C340"/>
    <mergeCell ref="D340:S340"/>
    <mergeCell ref="T340:AA340"/>
    <mergeCell ref="AB340:AI340"/>
    <mergeCell ref="AJ340:AQ340"/>
    <mergeCell ref="AR340:AY340"/>
    <mergeCell ref="A341:C341"/>
    <mergeCell ref="D341:S341"/>
    <mergeCell ref="T341:AA341"/>
    <mergeCell ref="AB341:AI341"/>
    <mergeCell ref="AJ341:AQ341"/>
    <mergeCell ref="AR341:AY341"/>
    <mergeCell ref="D336:S336"/>
    <mergeCell ref="T336:AA336"/>
    <mergeCell ref="AB336:AI336"/>
    <mergeCell ref="AJ336:AQ336"/>
    <mergeCell ref="AR336:AY336"/>
    <mergeCell ref="A337:C337"/>
    <mergeCell ref="D337:S337"/>
    <mergeCell ref="T337:AA337"/>
    <mergeCell ref="AB337:AI337"/>
    <mergeCell ref="AJ337:AQ337"/>
    <mergeCell ref="AR337:AY337"/>
    <mergeCell ref="A338:C338"/>
    <mergeCell ref="D338:S338"/>
    <mergeCell ref="T338:AA338"/>
    <mergeCell ref="AB338:AI338"/>
    <mergeCell ref="AJ338:AQ338"/>
    <mergeCell ref="AR338:AY338"/>
    <mergeCell ref="AB333:AI333"/>
    <mergeCell ref="AJ333:AQ333"/>
    <mergeCell ref="AR333:AY333"/>
    <mergeCell ref="A334:C334"/>
    <mergeCell ref="D334:S334"/>
    <mergeCell ref="T334:AA334"/>
    <mergeCell ref="AB334:AI334"/>
    <mergeCell ref="AJ334:AQ334"/>
    <mergeCell ref="AR334:AY334"/>
    <mergeCell ref="A335:C335"/>
    <mergeCell ref="D335:S335"/>
    <mergeCell ref="T335:AA335"/>
    <mergeCell ref="AB335:AI335"/>
    <mergeCell ref="AJ335:AQ335"/>
    <mergeCell ref="AR335:AY335"/>
    <mergeCell ref="A332:C332"/>
    <mergeCell ref="D332:S332"/>
    <mergeCell ref="T332:AA332"/>
    <mergeCell ref="AB329:AI329"/>
    <mergeCell ref="AJ329:AQ329"/>
    <mergeCell ref="AR329:AY329"/>
    <mergeCell ref="A330:C330"/>
    <mergeCell ref="D330:S330"/>
    <mergeCell ref="T330:AA330"/>
    <mergeCell ref="AB330:AI330"/>
    <mergeCell ref="AJ330:AQ330"/>
    <mergeCell ref="AR330:AY330"/>
    <mergeCell ref="A331:C331"/>
    <mergeCell ref="D331:S331"/>
    <mergeCell ref="T331:AA331"/>
    <mergeCell ref="AB331:AI331"/>
    <mergeCell ref="AJ331:AQ331"/>
    <mergeCell ref="AR331:AY331"/>
    <mergeCell ref="AB332:AI332"/>
    <mergeCell ref="AJ332:AQ332"/>
    <mergeCell ref="AR332:AY332"/>
    <mergeCell ref="AJ325:AQ325"/>
    <mergeCell ref="AR325:AY325"/>
    <mergeCell ref="A326:C326"/>
    <mergeCell ref="D326:S326"/>
    <mergeCell ref="T326:AA326"/>
    <mergeCell ref="AB326:AI326"/>
    <mergeCell ref="AJ326:AQ326"/>
    <mergeCell ref="AR326:AY326"/>
    <mergeCell ref="A327:C327"/>
    <mergeCell ref="D327:S327"/>
    <mergeCell ref="T327:AA327"/>
    <mergeCell ref="AB327:AI327"/>
    <mergeCell ref="AJ327:AQ327"/>
    <mergeCell ref="AR327:AY327"/>
    <mergeCell ref="AB328:AI328"/>
    <mergeCell ref="AJ328:AQ328"/>
    <mergeCell ref="AR328:AY328"/>
    <mergeCell ref="T328:AA328"/>
    <mergeCell ref="AB320:AI320"/>
    <mergeCell ref="AJ320:AQ320"/>
    <mergeCell ref="AR320:AY320"/>
    <mergeCell ref="A321:C321"/>
    <mergeCell ref="D321:S321"/>
    <mergeCell ref="T321:AA321"/>
    <mergeCell ref="AB321:AI321"/>
    <mergeCell ref="AJ321:AQ321"/>
    <mergeCell ref="AR321:AY321"/>
    <mergeCell ref="A322:C322"/>
    <mergeCell ref="D322:S322"/>
    <mergeCell ref="T322:AA322"/>
    <mergeCell ref="AB322:AI322"/>
    <mergeCell ref="AJ322:AQ322"/>
    <mergeCell ref="AR322:AY322"/>
    <mergeCell ref="A323:C323"/>
    <mergeCell ref="D323:S323"/>
    <mergeCell ref="T323:AA323"/>
    <mergeCell ref="AB323:AI323"/>
    <mergeCell ref="AJ323:AQ323"/>
    <mergeCell ref="AR323:AY323"/>
    <mergeCell ref="D320:S320"/>
    <mergeCell ref="T320:AA320"/>
    <mergeCell ref="D312:S312"/>
    <mergeCell ref="D313:S313"/>
    <mergeCell ref="T313:AA313"/>
    <mergeCell ref="T312:AA312"/>
    <mergeCell ref="A363:C363"/>
    <mergeCell ref="A364:C364"/>
    <mergeCell ref="A365:C365"/>
    <mergeCell ref="A366:C366"/>
    <mergeCell ref="A367:C367"/>
    <mergeCell ref="D315:S315"/>
    <mergeCell ref="D316:S316"/>
    <mergeCell ref="D317:S317"/>
    <mergeCell ref="D318:S318"/>
    <mergeCell ref="D319:S319"/>
    <mergeCell ref="D363:S363"/>
    <mergeCell ref="D364:S364"/>
    <mergeCell ref="D365:S365"/>
    <mergeCell ref="D366:S366"/>
    <mergeCell ref="D367:S367"/>
    <mergeCell ref="T315:AA315"/>
    <mergeCell ref="T316:AA316"/>
    <mergeCell ref="T317:AA317"/>
    <mergeCell ref="T318:AA318"/>
    <mergeCell ref="T319:AA319"/>
    <mergeCell ref="A320:C320"/>
    <mergeCell ref="A329:C329"/>
    <mergeCell ref="D329:S329"/>
    <mergeCell ref="T329:AA329"/>
    <mergeCell ref="A333:C333"/>
    <mergeCell ref="D333:S333"/>
    <mergeCell ref="T333:AA333"/>
    <mergeCell ref="A336:C336"/>
    <mergeCell ref="A324:C324"/>
    <mergeCell ref="D324:S324"/>
    <mergeCell ref="T324:AA324"/>
    <mergeCell ref="A328:C328"/>
    <mergeCell ref="D328:S328"/>
    <mergeCell ref="A315:C315"/>
    <mergeCell ref="A316:C316"/>
    <mergeCell ref="A317:C317"/>
    <mergeCell ref="A318:C318"/>
    <mergeCell ref="A319:C319"/>
    <mergeCell ref="AB315:AI315"/>
    <mergeCell ref="AB316:AI316"/>
    <mergeCell ref="AJ315:AQ315"/>
    <mergeCell ref="AR315:AY315"/>
    <mergeCell ref="AJ316:AQ316"/>
    <mergeCell ref="AR316:AY316"/>
    <mergeCell ref="AB317:AI317"/>
    <mergeCell ref="AB318:AI318"/>
    <mergeCell ref="AJ317:AQ317"/>
    <mergeCell ref="AJ318:AQ318"/>
    <mergeCell ref="AR317:AY317"/>
    <mergeCell ref="AR318:AY318"/>
    <mergeCell ref="AB319:AI319"/>
    <mergeCell ref="AJ319:AQ319"/>
    <mergeCell ref="AR319:AY319"/>
    <mergeCell ref="AB324:AI324"/>
    <mergeCell ref="AJ324:AQ324"/>
    <mergeCell ref="AR324:AY324"/>
    <mergeCell ref="A325:C325"/>
    <mergeCell ref="D325:S325"/>
    <mergeCell ref="T325:AA325"/>
    <mergeCell ref="AB325:AI325"/>
    <mergeCell ref="T311:AA311"/>
    <mergeCell ref="T310:AA310"/>
    <mergeCell ref="AB310:AI310"/>
    <mergeCell ref="AB311:AI311"/>
    <mergeCell ref="AB312:AI312"/>
    <mergeCell ref="AB313:AI313"/>
    <mergeCell ref="AJ310:AQ310"/>
    <mergeCell ref="AJ311:AQ311"/>
    <mergeCell ref="AJ312:AQ312"/>
    <mergeCell ref="AJ313:AQ313"/>
    <mergeCell ref="A314:C314"/>
    <mergeCell ref="D314:S314"/>
    <mergeCell ref="T314:AA314"/>
    <mergeCell ref="AB314:AI314"/>
    <mergeCell ref="AJ314:AQ314"/>
    <mergeCell ref="AR314:AY314"/>
    <mergeCell ref="A309:C309"/>
    <mergeCell ref="D309:S309"/>
    <mergeCell ref="T309:AA309"/>
    <mergeCell ref="AB309:AI309"/>
    <mergeCell ref="AJ309:AQ309"/>
    <mergeCell ref="AR309:AY309"/>
    <mergeCell ref="A310:C310"/>
    <mergeCell ref="A311:C311"/>
    <mergeCell ref="AR310:AY310"/>
    <mergeCell ref="AR311:AY311"/>
    <mergeCell ref="AR312:AY312"/>
    <mergeCell ref="AR313:AY313"/>
    <mergeCell ref="A312:C312"/>
    <mergeCell ref="A313:C313"/>
    <mergeCell ref="D310:S310"/>
    <mergeCell ref="D311:S311"/>
    <mergeCell ref="A306:C306"/>
    <mergeCell ref="D306:S306"/>
    <mergeCell ref="T306:AA306"/>
    <mergeCell ref="AB306:AI306"/>
    <mergeCell ref="AJ306:AQ306"/>
    <mergeCell ref="AR306:AY306"/>
    <mergeCell ref="A307:C307"/>
    <mergeCell ref="A308:C308"/>
    <mergeCell ref="D307:S307"/>
    <mergeCell ref="D308:S308"/>
    <mergeCell ref="T307:AA307"/>
    <mergeCell ref="T308:AA308"/>
    <mergeCell ref="AB307:AI307"/>
    <mergeCell ref="AB308:AI308"/>
    <mergeCell ref="AJ307:AQ307"/>
    <mergeCell ref="AJ308:AQ308"/>
    <mergeCell ref="AR307:AY307"/>
    <mergeCell ref="AR308:AY308"/>
    <mergeCell ref="A305:C305"/>
    <mergeCell ref="D305:S305"/>
    <mergeCell ref="T305:AA305"/>
    <mergeCell ref="AB305:AI305"/>
    <mergeCell ref="AJ305:AQ305"/>
    <mergeCell ref="AR305:AY305"/>
    <mergeCell ref="A304:C304"/>
    <mergeCell ref="D304:S304"/>
    <mergeCell ref="T304:AA304"/>
    <mergeCell ref="AB304:AI304"/>
    <mergeCell ref="AJ304:AQ304"/>
    <mergeCell ref="AR304:AY304"/>
    <mergeCell ref="A303:C303"/>
    <mergeCell ref="D303:S303"/>
    <mergeCell ref="T303:AA303"/>
    <mergeCell ref="AB303:AI303"/>
    <mergeCell ref="AJ303:AQ303"/>
    <mergeCell ref="AR303:AY303"/>
    <mergeCell ref="A302:C302"/>
    <mergeCell ref="D302:S302"/>
    <mergeCell ref="T302:AA302"/>
    <mergeCell ref="AB302:AI302"/>
    <mergeCell ref="AJ302:AQ302"/>
    <mergeCell ref="AR302:AY302"/>
    <mergeCell ref="A299:AY299"/>
    <mergeCell ref="A301:C301"/>
    <mergeCell ref="D301:S301"/>
    <mergeCell ref="T301:AA301"/>
    <mergeCell ref="AB301:AI301"/>
    <mergeCell ref="AJ301:AQ301"/>
    <mergeCell ref="AR301:AY301"/>
    <mergeCell ref="A296:C296"/>
    <mergeCell ref="D296:V296"/>
    <mergeCell ref="W296:AE296"/>
    <mergeCell ref="AF296:AP296"/>
    <mergeCell ref="AQ296:AY296"/>
    <mergeCell ref="A297:C297"/>
    <mergeCell ref="D297:V297"/>
    <mergeCell ref="W297:AE297"/>
    <mergeCell ref="AF297:AP297"/>
    <mergeCell ref="AQ297:AY297"/>
    <mergeCell ref="A294:C294"/>
    <mergeCell ref="D294:V294"/>
    <mergeCell ref="W294:AE294"/>
    <mergeCell ref="AF294:AP294"/>
    <mergeCell ref="AQ294:AY294"/>
    <mergeCell ref="A295:C295"/>
    <mergeCell ref="D295:V295"/>
    <mergeCell ref="W295:AE295"/>
    <mergeCell ref="AF295:AP295"/>
    <mergeCell ref="AQ295:AY295"/>
    <mergeCell ref="A292:C292"/>
    <mergeCell ref="D292:V292"/>
    <mergeCell ref="W292:AE292"/>
    <mergeCell ref="AF292:AP292"/>
    <mergeCell ref="AQ292:AY292"/>
    <mergeCell ref="A293:C293"/>
    <mergeCell ref="D293:V293"/>
    <mergeCell ref="W293:AE293"/>
    <mergeCell ref="AF293:AP293"/>
    <mergeCell ref="AQ293:AY293"/>
    <mergeCell ref="A287:C287"/>
    <mergeCell ref="D287:AE287"/>
    <mergeCell ref="AF287:AO287"/>
    <mergeCell ref="AP287:AY287"/>
    <mergeCell ref="A291:C291"/>
    <mergeCell ref="D291:V291"/>
    <mergeCell ref="W291:AE291"/>
    <mergeCell ref="AF291:AP291"/>
    <mergeCell ref="AQ291:AY291"/>
    <mergeCell ref="A277:C277"/>
    <mergeCell ref="D277:AE277"/>
    <mergeCell ref="AF277:AO277"/>
    <mergeCell ref="AP277:AY277"/>
    <mergeCell ref="A278:C278"/>
    <mergeCell ref="D278:AE278"/>
    <mergeCell ref="AF278:AO278"/>
    <mergeCell ref="AP278:AY278"/>
    <mergeCell ref="D286:AE286"/>
    <mergeCell ref="D285:AE285"/>
    <mergeCell ref="D284:AE284"/>
    <mergeCell ref="D279:AE279"/>
    <mergeCell ref="D283:AE283"/>
    <mergeCell ref="D282:AE282"/>
    <mergeCell ref="D281:AE281"/>
    <mergeCell ref="D280:AE280"/>
    <mergeCell ref="A279:C279"/>
    <mergeCell ref="A280:C280"/>
    <mergeCell ref="A281:C281"/>
    <mergeCell ref="A282:C282"/>
    <mergeCell ref="A283:C283"/>
    <mergeCell ref="A284:C284"/>
    <mergeCell ref="A285:C285"/>
    <mergeCell ref="A275:C275"/>
    <mergeCell ref="D275:AE275"/>
    <mergeCell ref="AF275:AO275"/>
    <mergeCell ref="AP275:AY275"/>
    <mergeCell ref="A276:C276"/>
    <mergeCell ref="D276:AE276"/>
    <mergeCell ref="AF276:AO276"/>
    <mergeCell ref="AP276:AY276"/>
    <mergeCell ref="A273:C273"/>
    <mergeCell ref="D273:AE273"/>
    <mergeCell ref="AF273:AO273"/>
    <mergeCell ref="AP273:AY273"/>
    <mergeCell ref="A274:C274"/>
    <mergeCell ref="D274:AE274"/>
    <mergeCell ref="AF274:AO274"/>
    <mergeCell ref="AP274:AY274"/>
    <mergeCell ref="A271:C271"/>
    <mergeCell ref="D271:AE271"/>
    <mergeCell ref="AF271:AO271"/>
    <mergeCell ref="AP271:AY271"/>
    <mergeCell ref="A272:C272"/>
    <mergeCell ref="D272:AE272"/>
    <mergeCell ref="AF272:AO272"/>
    <mergeCell ref="AP272:AY272"/>
    <mergeCell ref="A269:C269"/>
    <mergeCell ref="D269:AE269"/>
    <mergeCell ref="AF269:AO269"/>
    <mergeCell ref="AP269:AY269"/>
    <mergeCell ref="A270:C270"/>
    <mergeCell ref="D270:AE270"/>
    <mergeCell ref="AF270:AO270"/>
    <mergeCell ref="AP270:AY270"/>
    <mergeCell ref="A265:AY265"/>
    <mergeCell ref="A267:C267"/>
    <mergeCell ref="D267:AE267"/>
    <mergeCell ref="AF267:AO267"/>
    <mergeCell ref="AP267:AY267"/>
    <mergeCell ref="A268:C268"/>
    <mergeCell ref="D268:AE268"/>
    <mergeCell ref="AF268:AO268"/>
    <mergeCell ref="AP268:AY268"/>
    <mergeCell ref="A263:C263"/>
    <mergeCell ref="D263:V263"/>
    <mergeCell ref="W263:AE263"/>
    <mergeCell ref="AF263:AP263"/>
    <mergeCell ref="AQ263:AY263"/>
    <mergeCell ref="A252:C252"/>
    <mergeCell ref="D252:V252"/>
    <mergeCell ref="W252:AE252"/>
    <mergeCell ref="AF252:AP252"/>
    <mergeCell ref="AQ252:AY252"/>
    <mergeCell ref="A253:C253"/>
    <mergeCell ref="D253:V253"/>
    <mergeCell ref="W253:AE253"/>
    <mergeCell ref="AF253:AP253"/>
    <mergeCell ref="AQ253:AY253"/>
    <mergeCell ref="D254:V254"/>
    <mergeCell ref="D255:V255"/>
    <mergeCell ref="A254:C254"/>
    <mergeCell ref="A255:C255"/>
    <mergeCell ref="D257:V257"/>
    <mergeCell ref="D256:V256"/>
    <mergeCell ref="D258:V258"/>
    <mergeCell ref="W254:AE254"/>
    <mergeCell ref="W255:AE255"/>
    <mergeCell ref="W256:AE256"/>
    <mergeCell ref="W257:AE257"/>
    <mergeCell ref="W258:AE258"/>
    <mergeCell ref="D262:V262"/>
    <mergeCell ref="A262:C262"/>
    <mergeCell ref="W262:AE262"/>
    <mergeCell ref="AF262:AP262"/>
    <mergeCell ref="AQ262:AY262"/>
    <mergeCell ref="A249:C249"/>
    <mergeCell ref="D249:V249"/>
    <mergeCell ref="W249:AE249"/>
    <mergeCell ref="AF249:AP249"/>
    <mergeCell ref="AQ249:AY249"/>
    <mergeCell ref="A250:C250"/>
    <mergeCell ref="D250:V250"/>
    <mergeCell ref="W250:AE250"/>
    <mergeCell ref="AF250:AP250"/>
    <mergeCell ref="AQ250:AY250"/>
    <mergeCell ref="A251:C251"/>
    <mergeCell ref="D251:V251"/>
    <mergeCell ref="W251:AE251"/>
    <mergeCell ref="AF251:AP251"/>
    <mergeCell ref="AQ251:AY251"/>
    <mergeCell ref="A261:C261"/>
    <mergeCell ref="D261:V261"/>
    <mergeCell ref="W261:AE261"/>
    <mergeCell ref="AF261:AP261"/>
    <mergeCell ref="AQ261:AY261"/>
    <mergeCell ref="D260:V260"/>
    <mergeCell ref="A260:C260"/>
    <mergeCell ref="W260:AE260"/>
    <mergeCell ref="AF260:AP260"/>
    <mergeCell ref="A259:C259"/>
    <mergeCell ref="D259:V259"/>
    <mergeCell ref="W259:AE259"/>
    <mergeCell ref="AF259:AP259"/>
    <mergeCell ref="AQ259:AY259"/>
    <mergeCell ref="AQ260:AY260"/>
    <mergeCell ref="A247:C247"/>
    <mergeCell ref="D247:V247"/>
    <mergeCell ref="W247:AE247"/>
    <mergeCell ref="AF247:AP247"/>
    <mergeCell ref="AQ247:AY247"/>
    <mergeCell ref="A248:C248"/>
    <mergeCell ref="D248:V248"/>
    <mergeCell ref="W248:AE248"/>
    <mergeCell ref="AF248:AP248"/>
    <mergeCell ref="AQ248:AY248"/>
    <mergeCell ref="A245:C245"/>
    <mergeCell ref="D245:V245"/>
    <mergeCell ref="W245:AE245"/>
    <mergeCell ref="AF245:AP245"/>
    <mergeCell ref="AQ245:AY245"/>
    <mergeCell ref="A246:C246"/>
    <mergeCell ref="D246:V246"/>
    <mergeCell ref="W246:AE246"/>
    <mergeCell ref="AF246:AP246"/>
    <mergeCell ref="AQ246:AY246"/>
    <mergeCell ref="A243:C243"/>
    <mergeCell ref="D243:V243"/>
    <mergeCell ref="W243:AE243"/>
    <mergeCell ref="AF243:AP243"/>
    <mergeCell ref="AQ243:AY243"/>
    <mergeCell ref="A244:C244"/>
    <mergeCell ref="D244:V244"/>
    <mergeCell ref="W244:AE244"/>
    <mergeCell ref="AF244:AP244"/>
    <mergeCell ref="AQ244:AY244"/>
    <mergeCell ref="A241:C241"/>
    <mergeCell ref="D241:V241"/>
    <mergeCell ref="W241:AE241"/>
    <mergeCell ref="AF241:AP241"/>
    <mergeCell ref="AQ241:AY241"/>
    <mergeCell ref="A242:C242"/>
    <mergeCell ref="D242:V242"/>
    <mergeCell ref="W242:AE242"/>
    <mergeCell ref="AF242:AP242"/>
    <mergeCell ref="AQ242:AY242"/>
    <mergeCell ref="W230:AE230"/>
    <mergeCell ref="AF230:AP230"/>
    <mergeCell ref="AQ230:AY230"/>
    <mergeCell ref="A239:C239"/>
    <mergeCell ref="D239:V239"/>
    <mergeCell ref="W239:AE239"/>
    <mergeCell ref="AF239:AP239"/>
    <mergeCell ref="AQ239:AY239"/>
    <mergeCell ref="A240:C240"/>
    <mergeCell ref="D240:V240"/>
    <mergeCell ref="W240:AE240"/>
    <mergeCell ref="AF240:AP240"/>
    <mergeCell ref="AQ240:AY240"/>
    <mergeCell ref="A237:C237"/>
    <mergeCell ref="D237:V237"/>
    <mergeCell ref="W237:AE237"/>
    <mergeCell ref="AF237:AP237"/>
    <mergeCell ref="AQ237:AY237"/>
    <mergeCell ref="A238:C238"/>
    <mergeCell ref="D238:V238"/>
    <mergeCell ref="W238:AE238"/>
    <mergeCell ref="AF238:AP238"/>
    <mergeCell ref="AQ238:AY238"/>
    <mergeCell ref="A224:C224"/>
    <mergeCell ref="D224:V224"/>
    <mergeCell ref="W224:AE224"/>
    <mergeCell ref="AF224:AP224"/>
    <mergeCell ref="AQ224:AY224"/>
    <mergeCell ref="A220:AY220"/>
    <mergeCell ref="A222:C222"/>
    <mergeCell ref="D222:V222"/>
    <mergeCell ref="W222:AE222"/>
    <mergeCell ref="AF222:AP222"/>
    <mergeCell ref="A236:C236"/>
    <mergeCell ref="D236:V236"/>
    <mergeCell ref="W236:AE236"/>
    <mergeCell ref="AF236:AP236"/>
    <mergeCell ref="AQ236:AY236"/>
    <mergeCell ref="A231:C231"/>
    <mergeCell ref="D231:V231"/>
    <mergeCell ref="W231:AE231"/>
    <mergeCell ref="AF231:AP231"/>
    <mergeCell ref="AQ231:AY231"/>
    <mergeCell ref="A232:C232"/>
    <mergeCell ref="D232:V232"/>
    <mergeCell ref="W232:AE232"/>
    <mergeCell ref="AF232:AP232"/>
    <mergeCell ref="AQ232:AY232"/>
    <mergeCell ref="A229:C229"/>
    <mergeCell ref="D229:V229"/>
    <mergeCell ref="W229:AE229"/>
    <mergeCell ref="AF229:AP229"/>
    <mergeCell ref="AQ229:AY229"/>
    <mergeCell ref="A230:C230"/>
    <mergeCell ref="D230:V230"/>
    <mergeCell ref="A227:C227"/>
    <mergeCell ref="D227:V227"/>
    <mergeCell ref="W227:AE227"/>
    <mergeCell ref="AF227:AP227"/>
    <mergeCell ref="AQ227:AY227"/>
    <mergeCell ref="A228:C228"/>
    <mergeCell ref="D228:V228"/>
    <mergeCell ref="W228:AE228"/>
    <mergeCell ref="AF228:AP228"/>
    <mergeCell ref="AQ228:AY228"/>
    <mergeCell ref="A225:C225"/>
    <mergeCell ref="D225:V225"/>
    <mergeCell ref="W225:AE225"/>
    <mergeCell ref="AF225:AP225"/>
    <mergeCell ref="AQ225:AY225"/>
    <mergeCell ref="A226:C226"/>
    <mergeCell ref="D226:V226"/>
    <mergeCell ref="W226:AE226"/>
    <mergeCell ref="AF226:AP226"/>
    <mergeCell ref="AQ226:AY226"/>
    <mergeCell ref="AB215:AI215"/>
    <mergeCell ref="AJ215:AQ215"/>
    <mergeCell ref="A218:C218"/>
    <mergeCell ref="AB218:AI218"/>
    <mergeCell ref="AJ218:AQ218"/>
    <mergeCell ref="AR218:AZ218"/>
    <mergeCell ref="AR217:AZ217"/>
    <mergeCell ref="A216:C216"/>
    <mergeCell ref="A217:C217"/>
    <mergeCell ref="A203:C203"/>
    <mergeCell ref="AB203:AI203"/>
    <mergeCell ref="AJ203:AQ203"/>
    <mergeCell ref="A204:C204"/>
    <mergeCell ref="AB204:AI204"/>
    <mergeCell ref="AJ204:AQ204"/>
    <mergeCell ref="D209:AA209"/>
    <mergeCell ref="D212:AA212"/>
    <mergeCell ref="D213:AA213"/>
    <mergeCell ref="D214:AA214"/>
    <mergeCell ref="D215:AA215"/>
    <mergeCell ref="D218:AA218"/>
    <mergeCell ref="D216:AA216"/>
    <mergeCell ref="D217:AA217"/>
    <mergeCell ref="AB216:AI216"/>
    <mergeCell ref="AB217:AI217"/>
    <mergeCell ref="AJ216:AQ216"/>
    <mergeCell ref="AJ217:AQ217"/>
    <mergeCell ref="AR216:AZ216"/>
    <mergeCell ref="AR214:AZ214"/>
    <mergeCell ref="AR215:AZ215"/>
    <mergeCell ref="AR212:AZ212"/>
    <mergeCell ref="AR213:AZ213"/>
    <mergeCell ref="A201:C201"/>
    <mergeCell ref="AB201:AI201"/>
    <mergeCell ref="AJ201:AQ201"/>
    <mergeCell ref="A202:C202"/>
    <mergeCell ref="AB202:AI202"/>
    <mergeCell ref="AJ202:AQ202"/>
    <mergeCell ref="A207:C207"/>
    <mergeCell ref="AB207:AI207"/>
    <mergeCell ref="AJ207:AQ207"/>
    <mergeCell ref="A208:C208"/>
    <mergeCell ref="AB208:AI208"/>
    <mergeCell ref="AJ208:AQ208"/>
    <mergeCell ref="A205:C205"/>
    <mergeCell ref="AB205:AI205"/>
    <mergeCell ref="AJ205:AQ205"/>
    <mergeCell ref="A206:C206"/>
    <mergeCell ref="AB206:AI206"/>
    <mergeCell ref="AJ206:AQ206"/>
    <mergeCell ref="D201:AA201"/>
    <mergeCell ref="D202:AA202"/>
    <mergeCell ref="D203:AA203"/>
    <mergeCell ref="D204:AA204"/>
    <mergeCell ref="D205:AA205"/>
    <mergeCell ref="D206:AA206"/>
    <mergeCell ref="D207:AA207"/>
    <mergeCell ref="D208:AA208"/>
    <mergeCell ref="AJ196:AQ196"/>
    <mergeCell ref="A193:C193"/>
    <mergeCell ref="AB193:AI193"/>
    <mergeCell ref="AJ193:AQ193"/>
    <mergeCell ref="A194:C194"/>
    <mergeCell ref="AB194:AI194"/>
    <mergeCell ref="AJ194:AQ194"/>
    <mergeCell ref="D194:AA194"/>
    <mergeCell ref="A199:C199"/>
    <mergeCell ref="AB199:AI199"/>
    <mergeCell ref="AJ199:AQ199"/>
    <mergeCell ref="A200:C200"/>
    <mergeCell ref="AB200:AI200"/>
    <mergeCell ref="AJ200:AQ200"/>
    <mergeCell ref="A197:C197"/>
    <mergeCell ref="AB197:AI197"/>
    <mergeCell ref="AJ197:AQ197"/>
    <mergeCell ref="A198:C198"/>
    <mergeCell ref="AB198:AI198"/>
    <mergeCell ref="AJ198:AQ198"/>
    <mergeCell ref="D193:AA193"/>
    <mergeCell ref="D195:AA195"/>
    <mergeCell ref="D196:AA196"/>
    <mergeCell ref="D197:AA197"/>
    <mergeCell ref="D198:AA198"/>
    <mergeCell ref="D199:AA199"/>
    <mergeCell ref="D200:AA200"/>
    <mergeCell ref="A192:C192"/>
    <mergeCell ref="AB192:AI192"/>
    <mergeCell ref="AJ192:AQ192"/>
    <mergeCell ref="A187:C187"/>
    <mergeCell ref="D187:V187"/>
    <mergeCell ref="W187:AE187"/>
    <mergeCell ref="AF187:AP187"/>
    <mergeCell ref="AQ187:AY187"/>
    <mergeCell ref="A188:C188"/>
    <mergeCell ref="D188:V188"/>
    <mergeCell ref="W188:AE188"/>
    <mergeCell ref="AF188:AP188"/>
    <mergeCell ref="AQ188:AY188"/>
    <mergeCell ref="A185:C185"/>
    <mergeCell ref="D185:V185"/>
    <mergeCell ref="W185:AE185"/>
    <mergeCell ref="AF185:AP185"/>
    <mergeCell ref="AQ185:AY185"/>
    <mergeCell ref="A186:C186"/>
    <mergeCell ref="D186:V186"/>
    <mergeCell ref="W186:AE186"/>
    <mergeCell ref="AF186:AP186"/>
    <mergeCell ref="AQ186:AY186"/>
    <mergeCell ref="AR192:AZ192"/>
    <mergeCell ref="D192:AA192"/>
    <mergeCell ref="A183:C183"/>
    <mergeCell ref="D183:V183"/>
    <mergeCell ref="W183:AE183"/>
    <mergeCell ref="AF183:AP183"/>
    <mergeCell ref="AQ183:AY183"/>
    <mergeCell ref="A184:C184"/>
    <mergeCell ref="D184:V184"/>
    <mergeCell ref="W184:AE184"/>
    <mergeCell ref="AF184:AP184"/>
    <mergeCell ref="AQ184:AY184"/>
    <mergeCell ref="A180:AY180"/>
    <mergeCell ref="A182:C182"/>
    <mergeCell ref="D182:V182"/>
    <mergeCell ref="W182:AE182"/>
    <mergeCell ref="AF182:AP182"/>
    <mergeCell ref="AQ182:AY182"/>
    <mergeCell ref="A178:C178"/>
    <mergeCell ref="D178:AL178"/>
    <mergeCell ref="AM178:AU178"/>
    <mergeCell ref="AV178:BD178"/>
    <mergeCell ref="A174:C174"/>
    <mergeCell ref="D174:AL174"/>
    <mergeCell ref="AM174:AU174"/>
    <mergeCell ref="AV174:BD174"/>
    <mergeCell ref="BE174:BM174"/>
    <mergeCell ref="BN174:BV174"/>
    <mergeCell ref="BE178:BM178"/>
    <mergeCell ref="BN178:BV178"/>
    <mergeCell ref="A177:C177"/>
    <mergeCell ref="D177:AL177"/>
    <mergeCell ref="AM177:AU177"/>
    <mergeCell ref="AV177:BD177"/>
    <mergeCell ref="BE177:BM177"/>
    <mergeCell ref="BN177:BV177"/>
    <mergeCell ref="A176:C176"/>
    <mergeCell ref="D176:AL176"/>
    <mergeCell ref="AM176:AU176"/>
    <mergeCell ref="AV176:BD176"/>
    <mergeCell ref="BE176:BM176"/>
    <mergeCell ref="BN176:BV176"/>
    <mergeCell ref="A175:C175"/>
    <mergeCell ref="D175:AL175"/>
    <mergeCell ref="AM175:AU175"/>
    <mergeCell ref="AV175:BD175"/>
    <mergeCell ref="BE175:BM175"/>
    <mergeCell ref="BN175:BV175"/>
    <mergeCell ref="D169:AL169"/>
    <mergeCell ref="AM169:AU169"/>
    <mergeCell ref="AV169:BD169"/>
    <mergeCell ref="BE169:BM169"/>
    <mergeCell ref="BN169:BV169"/>
    <mergeCell ref="A173:C173"/>
    <mergeCell ref="D173:AL173"/>
    <mergeCell ref="AM173:AU173"/>
    <mergeCell ref="AV173:BD173"/>
    <mergeCell ref="BE173:BM173"/>
    <mergeCell ref="BN173:BV173"/>
    <mergeCell ref="A172:C172"/>
    <mergeCell ref="D172:AL172"/>
    <mergeCell ref="AM172:AU172"/>
    <mergeCell ref="AV172:BD172"/>
    <mergeCell ref="BE172:BM172"/>
    <mergeCell ref="BN172:BV172"/>
    <mergeCell ref="A159:C159"/>
    <mergeCell ref="D159:V159"/>
    <mergeCell ref="W159:AE159"/>
    <mergeCell ref="AF159:AP159"/>
    <mergeCell ref="AQ159:AY159"/>
    <mergeCell ref="A156:C156"/>
    <mergeCell ref="D156:V156"/>
    <mergeCell ref="W156:AE156"/>
    <mergeCell ref="AF156:AP156"/>
    <mergeCell ref="AQ156:AY156"/>
    <mergeCell ref="A157:C157"/>
    <mergeCell ref="D157:V157"/>
    <mergeCell ref="W157:AE157"/>
    <mergeCell ref="AF157:AP157"/>
    <mergeCell ref="AQ157:AY157"/>
    <mergeCell ref="A171:C171"/>
    <mergeCell ref="D171:AL171"/>
    <mergeCell ref="AM171:AU171"/>
    <mergeCell ref="AV171:BD171"/>
    <mergeCell ref="A163:W163"/>
    <mergeCell ref="A165:BP165"/>
    <mergeCell ref="BE171:BM171"/>
    <mergeCell ref="BN171:BV171"/>
    <mergeCell ref="A170:C170"/>
    <mergeCell ref="D170:AL170"/>
    <mergeCell ref="AM170:AU170"/>
    <mergeCell ref="AV170:BD170"/>
    <mergeCell ref="BE170:BM170"/>
    <mergeCell ref="BN170:BV170"/>
    <mergeCell ref="A161:BR161"/>
    <mergeCell ref="A167:BU167"/>
    <mergeCell ref="A169:C169"/>
    <mergeCell ref="A154:C154"/>
    <mergeCell ref="D154:V154"/>
    <mergeCell ref="W154:AE154"/>
    <mergeCell ref="AF154:AP154"/>
    <mergeCell ref="AQ154:AY154"/>
    <mergeCell ref="A155:C155"/>
    <mergeCell ref="D155:V155"/>
    <mergeCell ref="W155:AE155"/>
    <mergeCell ref="AF155:AP155"/>
    <mergeCell ref="AQ155:AY155"/>
    <mergeCell ref="P149:T149"/>
    <mergeCell ref="A153:C153"/>
    <mergeCell ref="D153:V153"/>
    <mergeCell ref="W153:AE153"/>
    <mergeCell ref="AF153:AP153"/>
    <mergeCell ref="AQ153:AY153"/>
    <mergeCell ref="A158:C158"/>
    <mergeCell ref="D158:V158"/>
    <mergeCell ref="W158:AE158"/>
    <mergeCell ref="AF158:AP158"/>
    <mergeCell ref="AQ158:AY158"/>
    <mergeCell ref="A145:C145"/>
    <mergeCell ref="D145:V145"/>
    <mergeCell ref="W145:AE145"/>
    <mergeCell ref="AF145:AP145"/>
    <mergeCell ref="AQ145:AY145"/>
    <mergeCell ref="A147:AY147"/>
    <mergeCell ref="A143:C143"/>
    <mergeCell ref="D143:V143"/>
    <mergeCell ref="W143:AE143"/>
    <mergeCell ref="AF143:AP143"/>
    <mergeCell ref="AQ143:AY143"/>
    <mergeCell ref="A144:C144"/>
    <mergeCell ref="D144:V144"/>
    <mergeCell ref="W144:AE144"/>
    <mergeCell ref="AF144:AP144"/>
    <mergeCell ref="AQ144:AY144"/>
    <mergeCell ref="A141:C141"/>
    <mergeCell ref="D141:V141"/>
    <mergeCell ref="W141:AE141"/>
    <mergeCell ref="AF141:AP141"/>
    <mergeCell ref="AQ141:AY141"/>
    <mergeCell ref="A142:C142"/>
    <mergeCell ref="D142:V142"/>
    <mergeCell ref="W142:AE142"/>
    <mergeCell ref="AF142:AP142"/>
    <mergeCell ref="AQ142:AY142"/>
    <mergeCell ref="A134:AY134"/>
    <mergeCell ref="A140:C140"/>
    <mergeCell ref="D140:V140"/>
    <mergeCell ref="W140:AE140"/>
    <mergeCell ref="AF140:AP140"/>
    <mergeCell ref="AQ140:AY140"/>
    <mergeCell ref="A131:C131"/>
    <mergeCell ref="D131:V131"/>
    <mergeCell ref="W131:AE131"/>
    <mergeCell ref="AF131:AP131"/>
    <mergeCell ref="AQ131:AY131"/>
    <mergeCell ref="A132:C132"/>
    <mergeCell ref="D132:V132"/>
    <mergeCell ref="W132:AE132"/>
    <mergeCell ref="AF132:AP132"/>
    <mergeCell ref="AQ132:AY132"/>
    <mergeCell ref="A129:C129"/>
    <mergeCell ref="D129:V129"/>
    <mergeCell ref="W129:AE129"/>
    <mergeCell ref="AF129:AP129"/>
    <mergeCell ref="AQ129:AY129"/>
    <mergeCell ref="A130:C130"/>
    <mergeCell ref="D130:V130"/>
    <mergeCell ref="W130:AE130"/>
    <mergeCell ref="AF130:AP130"/>
    <mergeCell ref="AQ130:AY130"/>
    <mergeCell ref="A127:C127"/>
    <mergeCell ref="D127:V127"/>
    <mergeCell ref="W127:AE127"/>
    <mergeCell ref="AF127:AP127"/>
    <mergeCell ref="AQ127:AY127"/>
    <mergeCell ref="A128:C128"/>
    <mergeCell ref="D128:V128"/>
    <mergeCell ref="W128:AE128"/>
    <mergeCell ref="AF128:AP128"/>
    <mergeCell ref="AQ128:AY128"/>
    <mergeCell ref="A125:C125"/>
    <mergeCell ref="D125:V125"/>
    <mergeCell ref="W125:AE125"/>
    <mergeCell ref="AF125:AP125"/>
    <mergeCell ref="AQ125:AY125"/>
    <mergeCell ref="A126:C126"/>
    <mergeCell ref="D126:V126"/>
    <mergeCell ref="W126:AE126"/>
    <mergeCell ref="AF126:AP126"/>
    <mergeCell ref="AQ126:AY126"/>
    <mergeCell ref="A121:C121"/>
    <mergeCell ref="D121:V121"/>
    <mergeCell ref="W121:AE121"/>
    <mergeCell ref="AF121:AP121"/>
    <mergeCell ref="AQ121:AY121"/>
    <mergeCell ref="A123:AX123"/>
    <mergeCell ref="D119:V119"/>
    <mergeCell ref="W119:AE119"/>
    <mergeCell ref="AF119:AP119"/>
    <mergeCell ref="AQ119:AY119"/>
    <mergeCell ref="A120:C120"/>
    <mergeCell ref="D120:V120"/>
    <mergeCell ref="W120:AE120"/>
    <mergeCell ref="AF120:AP120"/>
    <mergeCell ref="AQ120:AY120"/>
    <mergeCell ref="A117:C117"/>
    <mergeCell ref="D117:V117"/>
    <mergeCell ref="W117:AE117"/>
    <mergeCell ref="AF117:AP117"/>
    <mergeCell ref="AQ117:AY117"/>
    <mergeCell ref="A118:C118"/>
    <mergeCell ref="D118:V118"/>
    <mergeCell ref="W118:AE118"/>
    <mergeCell ref="AF118:AP118"/>
    <mergeCell ref="AQ118:AY118"/>
    <mergeCell ref="A115:C115"/>
    <mergeCell ref="D115:V115"/>
    <mergeCell ref="W115:AE115"/>
    <mergeCell ref="AF115:AP115"/>
    <mergeCell ref="AQ115:AY115"/>
    <mergeCell ref="A116:C116"/>
    <mergeCell ref="D116:V116"/>
    <mergeCell ref="W116:AE116"/>
    <mergeCell ref="AF116:AP116"/>
    <mergeCell ref="AQ116:AY116"/>
    <mergeCell ref="A111:C111"/>
    <mergeCell ref="D111:V111"/>
    <mergeCell ref="W111:AE111"/>
    <mergeCell ref="AF111:AP111"/>
    <mergeCell ref="AQ111:AY111"/>
    <mergeCell ref="A113:AX113"/>
    <mergeCell ref="A109:C109"/>
    <mergeCell ref="D109:V109"/>
    <mergeCell ref="W109:AE109"/>
    <mergeCell ref="AF109:AP109"/>
    <mergeCell ref="AQ109:AY109"/>
    <mergeCell ref="A110:C110"/>
    <mergeCell ref="D110:V110"/>
    <mergeCell ref="W110:AE110"/>
    <mergeCell ref="AF110:AP110"/>
    <mergeCell ref="AQ110:AY110"/>
    <mergeCell ref="A107:C107"/>
    <mergeCell ref="D107:V107"/>
    <mergeCell ref="W107:AE107"/>
    <mergeCell ref="AF107:AP107"/>
    <mergeCell ref="AQ107:AY107"/>
    <mergeCell ref="A108:C108"/>
    <mergeCell ref="D108:V108"/>
    <mergeCell ref="W108:AE108"/>
    <mergeCell ref="AF108:AP108"/>
    <mergeCell ref="AQ108:AY108"/>
    <mergeCell ref="A105:C105"/>
    <mergeCell ref="D105:V105"/>
    <mergeCell ref="W105:AE105"/>
    <mergeCell ref="AF105:AP105"/>
    <mergeCell ref="AQ105:AY105"/>
    <mergeCell ref="A106:C106"/>
    <mergeCell ref="D106:V106"/>
    <mergeCell ref="W106:AE106"/>
    <mergeCell ref="AF106:AP106"/>
    <mergeCell ref="AQ106:AY106"/>
    <mergeCell ref="P98:Y98"/>
    <mergeCell ref="A102:AY102"/>
    <mergeCell ref="A104:C104"/>
    <mergeCell ref="D104:V104"/>
    <mergeCell ref="W104:AE104"/>
    <mergeCell ref="AF104:AP104"/>
    <mergeCell ref="AQ104:AY104"/>
    <mergeCell ref="A94:C94"/>
    <mergeCell ref="D94:V94"/>
    <mergeCell ref="W94:AE94"/>
    <mergeCell ref="AF94:AP94"/>
    <mergeCell ref="AQ94:AY94"/>
    <mergeCell ref="A96:AY96"/>
    <mergeCell ref="A92:C92"/>
    <mergeCell ref="D92:V92"/>
    <mergeCell ref="W92:AE92"/>
    <mergeCell ref="AF92:AP92"/>
    <mergeCell ref="AQ92:AY92"/>
    <mergeCell ref="A93:C93"/>
    <mergeCell ref="D93:V93"/>
    <mergeCell ref="W93:AE93"/>
    <mergeCell ref="AF93:AP93"/>
    <mergeCell ref="AQ93:AY93"/>
    <mergeCell ref="A90:C90"/>
    <mergeCell ref="D90:V90"/>
    <mergeCell ref="W90:AE90"/>
    <mergeCell ref="AF90:AP90"/>
    <mergeCell ref="AQ90:AY90"/>
    <mergeCell ref="A91:C91"/>
    <mergeCell ref="D91:V91"/>
    <mergeCell ref="W91:AE91"/>
    <mergeCell ref="AF91:AP91"/>
    <mergeCell ref="AQ91:AY91"/>
    <mergeCell ref="A77:AY81"/>
    <mergeCell ref="A83:AZ83"/>
    <mergeCell ref="A89:C89"/>
    <mergeCell ref="D89:V89"/>
    <mergeCell ref="W89:AE89"/>
    <mergeCell ref="AF89:AP89"/>
    <mergeCell ref="AQ89:AY89"/>
    <mergeCell ref="A74:C74"/>
    <mergeCell ref="D74:AH74"/>
    <mergeCell ref="AI74:AP74"/>
    <mergeCell ref="AQ74:AY74"/>
    <mergeCell ref="A75:C75"/>
    <mergeCell ref="D75:AH75"/>
    <mergeCell ref="AI75:AP75"/>
    <mergeCell ref="AQ75:AY75"/>
    <mergeCell ref="A72:C72"/>
    <mergeCell ref="D72:AH72"/>
    <mergeCell ref="AI72:AP72"/>
    <mergeCell ref="AQ72:AY72"/>
    <mergeCell ref="A73:C73"/>
    <mergeCell ref="D73:AH73"/>
    <mergeCell ref="AI73:AP73"/>
    <mergeCell ref="AQ73:AY73"/>
    <mergeCell ref="A70:C70"/>
    <mergeCell ref="D70:AH70"/>
    <mergeCell ref="AI70:AP70"/>
    <mergeCell ref="AQ70:AY70"/>
    <mergeCell ref="A71:C71"/>
    <mergeCell ref="D71:AH71"/>
    <mergeCell ref="AI71:AP71"/>
    <mergeCell ref="AQ71:AY71"/>
    <mergeCell ref="A68:C68"/>
    <mergeCell ref="D68:AH68"/>
    <mergeCell ref="AI68:AP68"/>
    <mergeCell ref="AQ68:AY68"/>
    <mergeCell ref="A69:C69"/>
    <mergeCell ref="D69:AH69"/>
    <mergeCell ref="AI69:AP69"/>
    <mergeCell ref="AQ69:AY69"/>
    <mergeCell ref="A66:C66"/>
    <mergeCell ref="D66:AH66"/>
    <mergeCell ref="AI66:AP66"/>
    <mergeCell ref="AQ66:AY66"/>
    <mergeCell ref="A67:C67"/>
    <mergeCell ref="D67:AH67"/>
    <mergeCell ref="AI67:AP67"/>
    <mergeCell ref="AQ67:AY67"/>
    <mergeCell ref="A64:C64"/>
    <mergeCell ref="D64:AH64"/>
    <mergeCell ref="AI64:AP64"/>
    <mergeCell ref="AQ64:AY64"/>
    <mergeCell ref="A65:C65"/>
    <mergeCell ref="D65:AH65"/>
    <mergeCell ref="AI65:AP65"/>
    <mergeCell ref="AQ65:AY65"/>
    <mergeCell ref="B60:AY60"/>
    <mergeCell ref="A62:C62"/>
    <mergeCell ref="D62:AH62"/>
    <mergeCell ref="AI62:AP62"/>
    <mergeCell ref="AQ62:AY62"/>
    <mergeCell ref="A63:C63"/>
    <mergeCell ref="D63:AH63"/>
    <mergeCell ref="AI63:AP63"/>
    <mergeCell ref="AQ63:AY63"/>
    <mergeCell ref="A58:C58"/>
    <mergeCell ref="D58:R58"/>
    <mergeCell ref="S58:Z58"/>
    <mergeCell ref="AA58:AH58"/>
    <mergeCell ref="AI58:AP58"/>
    <mergeCell ref="AQ58:AY58"/>
    <mergeCell ref="A57:C57"/>
    <mergeCell ref="D57:R57"/>
    <mergeCell ref="S57:Z57"/>
    <mergeCell ref="AA57:AH57"/>
    <mergeCell ref="AI57:AP57"/>
    <mergeCell ref="AQ57:AY57"/>
    <mergeCell ref="A56:C56"/>
    <mergeCell ref="D56:R56"/>
    <mergeCell ref="S56:Z56"/>
    <mergeCell ref="AA56:AH56"/>
    <mergeCell ref="AI56:AP56"/>
    <mergeCell ref="AQ56:AY56"/>
    <mergeCell ref="A55:C55"/>
    <mergeCell ref="D55:R55"/>
    <mergeCell ref="S55:Z55"/>
    <mergeCell ref="AA55:AH55"/>
    <mergeCell ref="AI55:AP55"/>
    <mergeCell ref="AQ55:AY55"/>
    <mergeCell ref="A54:C54"/>
    <mergeCell ref="D54:R54"/>
    <mergeCell ref="S54:Z54"/>
    <mergeCell ref="AA54:AH54"/>
    <mergeCell ref="AI54:AP54"/>
    <mergeCell ref="AQ54:AY54"/>
    <mergeCell ref="A53:C53"/>
    <mergeCell ref="D53:R53"/>
    <mergeCell ref="S53:Z53"/>
    <mergeCell ref="AA53:AH53"/>
    <mergeCell ref="AI53:AP53"/>
    <mergeCell ref="AQ53:AY53"/>
    <mergeCell ref="A49:C49"/>
    <mergeCell ref="D49:R49"/>
    <mergeCell ref="S49:Z49"/>
    <mergeCell ref="AA49:AH49"/>
    <mergeCell ref="AI49:AP49"/>
    <mergeCell ref="AQ49:AY49"/>
    <mergeCell ref="A48:C48"/>
    <mergeCell ref="D48:R48"/>
    <mergeCell ref="S48:Z48"/>
    <mergeCell ref="AA48:AH48"/>
    <mergeCell ref="AI48:AP48"/>
    <mergeCell ref="AQ48:AY48"/>
    <mergeCell ref="A47:C47"/>
    <mergeCell ref="D47:R47"/>
    <mergeCell ref="S47:Z47"/>
    <mergeCell ref="AA47:AH47"/>
    <mergeCell ref="AI47:AP47"/>
    <mergeCell ref="AQ47:AY47"/>
    <mergeCell ref="A46:C46"/>
    <mergeCell ref="D46:R46"/>
    <mergeCell ref="S46:Z46"/>
    <mergeCell ref="AA46:AH46"/>
    <mergeCell ref="AI46:AP46"/>
    <mergeCell ref="AQ46:AY46"/>
    <mergeCell ref="A45:C45"/>
    <mergeCell ref="D45:R45"/>
    <mergeCell ref="S45:Z45"/>
    <mergeCell ref="AA45:AH45"/>
    <mergeCell ref="AI45:AP45"/>
    <mergeCell ref="AQ45:AY45"/>
    <mergeCell ref="AQ39:AY39"/>
    <mergeCell ref="A44:C44"/>
    <mergeCell ref="D44:R44"/>
    <mergeCell ref="S44:Z44"/>
    <mergeCell ref="AA44:AH44"/>
    <mergeCell ref="AI44:AP44"/>
    <mergeCell ref="AQ44:AY44"/>
    <mergeCell ref="A43:C43"/>
    <mergeCell ref="D43:R43"/>
    <mergeCell ref="S43:Z43"/>
    <mergeCell ref="AA43:AH43"/>
    <mergeCell ref="AI43:AP43"/>
    <mergeCell ref="AQ43:AY43"/>
    <mergeCell ref="A42:C42"/>
    <mergeCell ref="D42:R42"/>
    <mergeCell ref="S42:Z42"/>
    <mergeCell ref="AA42:AH42"/>
    <mergeCell ref="AI42:AP42"/>
    <mergeCell ref="AQ42:AY42"/>
    <mergeCell ref="BN32:BW32"/>
    <mergeCell ref="A33:C33"/>
    <mergeCell ref="D33:Q33"/>
    <mergeCell ref="R33:AA33"/>
    <mergeCell ref="AB33:AJ33"/>
    <mergeCell ref="AK33:AS33"/>
    <mergeCell ref="AT33:BC33"/>
    <mergeCell ref="BD33:BM33"/>
    <mergeCell ref="BN33:BW33"/>
    <mergeCell ref="A32:C32"/>
    <mergeCell ref="D32:Q32"/>
    <mergeCell ref="R32:AA32"/>
    <mergeCell ref="AB32:AJ32"/>
    <mergeCell ref="AK32:AS32"/>
    <mergeCell ref="AT32:BC32"/>
    <mergeCell ref="A41:C41"/>
    <mergeCell ref="D41:R41"/>
    <mergeCell ref="S41:Z41"/>
    <mergeCell ref="AA41:AH41"/>
    <mergeCell ref="AI41:AP41"/>
    <mergeCell ref="AQ41:AY41"/>
    <mergeCell ref="A40:C40"/>
    <mergeCell ref="D40:R40"/>
    <mergeCell ref="S40:Z40"/>
    <mergeCell ref="AA40:AH40"/>
    <mergeCell ref="AI40:AP40"/>
    <mergeCell ref="AQ40:AY40"/>
    <mergeCell ref="A39:C39"/>
    <mergeCell ref="D39:R39"/>
    <mergeCell ref="S39:Z39"/>
    <mergeCell ref="AA39:AH39"/>
    <mergeCell ref="AI39:AP39"/>
    <mergeCell ref="BN25:BW25"/>
    <mergeCell ref="BD30:BM30"/>
    <mergeCell ref="BN30:BW30"/>
    <mergeCell ref="A31:C31"/>
    <mergeCell ref="D31:Q31"/>
    <mergeCell ref="R31:AA31"/>
    <mergeCell ref="AB31:AJ31"/>
    <mergeCell ref="AK31:AS31"/>
    <mergeCell ref="AT31:BC31"/>
    <mergeCell ref="BD31:BM31"/>
    <mergeCell ref="BN31:BW31"/>
    <mergeCell ref="A30:C30"/>
    <mergeCell ref="D30:Q30"/>
    <mergeCell ref="R30:AA30"/>
    <mergeCell ref="AB30:AJ30"/>
    <mergeCell ref="AK30:AS30"/>
    <mergeCell ref="AT30:BC30"/>
    <mergeCell ref="BD28:BM28"/>
    <mergeCell ref="BN28:BW28"/>
    <mergeCell ref="A29:C29"/>
    <mergeCell ref="D29:Q29"/>
    <mergeCell ref="R29:AA29"/>
    <mergeCell ref="AB29:AJ29"/>
    <mergeCell ref="AK29:AS29"/>
    <mergeCell ref="AT29:BC29"/>
    <mergeCell ref="BD29:BM29"/>
    <mergeCell ref="BN29:BW29"/>
    <mergeCell ref="A28:C28"/>
    <mergeCell ref="D28:Q28"/>
    <mergeCell ref="R28:AA28"/>
    <mergeCell ref="AB28:AJ28"/>
    <mergeCell ref="AK28:AS28"/>
    <mergeCell ref="O14:T14"/>
    <mergeCell ref="A21:C23"/>
    <mergeCell ref="D21:Q23"/>
    <mergeCell ref="R21:AA23"/>
    <mergeCell ref="AB21:BM21"/>
    <mergeCell ref="BN21:BW23"/>
    <mergeCell ref="AB22:AJ23"/>
    <mergeCell ref="AK22:BM22"/>
    <mergeCell ref="AK23:AS23"/>
    <mergeCell ref="AB16:BY16"/>
    <mergeCell ref="A16:AA16"/>
    <mergeCell ref="BD26:BM26"/>
    <mergeCell ref="BN26:BW26"/>
    <mergeCell ref="A27:C27"/>
    <mergeCell ref="D27:Q27"/>
    <mergeCell ref="R27:AA27"/>
    <mergeCell ref="AB27:AJ27"/>
    <mergeCell ref="AK27:AS27"/>
    <mergeCell ref="AT27:BC27"/>
    <mergeCell ref="BD27:BM27"/>
    <mergeCell ref="BN27:BW27"/>
    <mergeCell ref="A26:C26"/>
    <mergeCell ref="D26:Q26"/>
    <mergeCell ref="R26:AA26"/>
    <mergeCell ref="AB26:AJ26"/>
    <mergeCell ref="AK26:AS26"/>
    <mergeCell ref="AT26:BC26"/>
    <mergeCell ref="BN24:BW24"/>
    <mergeCell ref="A25:C25"/>
    <mergeCell ref="D25:Q25"/>
    <mergeCell ref="R25:AA25"/>
    <mergeCell ref="AB25:AJ25"/>
    <mergeCell ref="AT23:BC23"/>
    <mergeCell ref="BD23:BM23"/>
    <mergeCell ref="A24:C24"/>
    <mergeCell ref="D24:Q24"/>
    <mergeCell ref="R24:AA24"/>
    <mergeCell ref="AB24:AJ24"/>
    <mergeCell ref="AK24:AS24"/>
    <mergeCell ref="AT24:BC24"/>
    <mergeCell ref="BD24:BM24"/>
    <mergeCell ref="AK25:AS25"/>
    <mergeCell ref="AT25:BC25"/>
    <mergeCell ref="BD25:BM25"/>
    <mergeCell ref="AT28:BC28"/>
    <mergeCell ref="A38:C38"/>
    <mergeCell ref="D38:R38"/>
    <mergeCell ref="S38:Z38"/>
    <mergeCell ref="AA38:AH38"/>
    <mergeCell ref="AI38:AP38"/>
    <mergeCell ref="AQ38:AY38"/>
    <mergeCell ref="B35:AX35"/>
    <mergeCell ref="A37:C37"/>
    <mergeCell ref="D37:R37"/>
    <mergeCell ref="S37:Z37"/>
    <mergeCell ref="AA37:AH37"/>
    <mergeCell ref="AI37:AP37"/>
    <mergeCell ref="AQ37:AY37"/>
    <mergeCell ref="BD32:BM32"/>
    <mergeCell ref="AR193:AZ193"/>
    <mergeCell ref="AR194:AZ194"/>
    <mergeCell ref="AR195:AZ195"/>
    <mergeCell ref="AR196:AZ196"/>
    <mergeCell ref="AR197:AZ197"/>
    <mergeCell ref="AR198:AZ198"/>
    <mergeCell ref="AR199:AZ199"/>
    <mergeCell ref="AR200:AZ200"/>
    <mergeCell ref="AR201:AZ201"/>
    <mergeCell ref="A209:C209"/>
    <mergeCell ref="AB209:AI209"/>
    <mergeCell ref="AJ209:AQ209"/>
    <mergeCell ref="AR209:AZ209"/>
    <mergeCell ref="D211:AA211"/>
    <mergeCell ref="D210:AA210"/>
    <mergeCell ref="A210:C210"/>
    <mergeCell ref="AB210:AI210"/>
    <mergeCell ref="AJ210:AQ210"/>
    <mergeCell ref="AR210:AZ210"/>
    <mergeCell ref="AR202:AZ202"/>
    <mergeCell ref="AR203:AZ203"/>
    <mergeCell ref="AR204:AZ204"/>
    <mergeCell ref="AR205:AZ205"/>
    <mergeCell ref="AR206:AZ206"/>
    <mergeCell ref="AR207:AZ207"/>
    <mergeCell ref="AR208:AZ208"/>
    <mergeCell ref="AR211:AZ211"/>
    <mergeCell ref="A195:C195"/>
    <mergeCell ref="AB195:AI195"/>
    <mergeCell ref="AJ195:AQ195"/>
    <mergeCell ref="A196:C196"/>
    <mergeCell ref="AB196:AI196"/>
    <mergeCell ref="A213:C213"/>
    <mergeCell ref="AB213:AI213"/>
    <mergeCell ref="AJ213:AQ213"/>
    <mergeCell ref="A214:C214"/>
    <mergeCell ref="AB214:AI214"/>
    <mergeCell ref="AJ214:AQ214"/>
    <mergeCell ref="A211:C211"/>
    <mergeCell ref="AB211:AI211"/>
    <mergeCell ref="AF254:AP254"/>
    <mergeCell ref="AF255:AP255"/>
    <mergeCell ref="AF256:AP256"/>
    <mergeCell ref="AF257:AP257"/>
    <mergeCell ref="AF258:AP258"/>
    <mergeCell ref="AQ254:AY254"/>
    <mergeCell ref="AQ256:AY256"/>
    <mergeCell ref="AQ258:AY258"/>
    <mergeCell ref="AQ257:AY257"/>
    <mergeCell ref="AQ255:AY255"/>
    <mergeCell ref="A256:C256"/>
    <mergeCell ref="A258:C258"/>
    <mergeCell ref="A257:C257"/>
    <mergeCell ref="AJ211:AQ211"/>
    <mergeCell ref="A212:C212"/>
    <mergeCell ref="AB212:AI212"/>
    <mergeCell ref="AJ212:AQ212"/>
    <mergeCell ref="A223:C223"/>
    <mergeCell ref="D223:V223"/>
    <mergeCell ref="W223:AE223"/>
    <mergeCell ref="AF223:AP223"/>
    <mergeCell ref="AQ223:AY223"/>
    <mergeCell ref="AQ222:AY222"/>
    <mergeCell ref="A215:C215"/>
    <mergeCell ref="A286:C286"/>
    <mergeCell ref="AF279:AO279"/>
    <mergeCell ref="AF280:AO280"/>
    <mergeCell ref="AF282:AO282"/>
    <mergeCell ref="AF286:AO286"/>
    <mergeCell ref="AP285:AY285"/>
    <mergeCell ref="AF283:AO283"/>
    <mergeCell ref="AF284:AO284"/>
    <mergeCell ref="AF285:AO285"/>
    <mergeCell ref="AP286:AY286"/>
    <mergeCell ref="AP279:AY279"/>
    <mergeCell ref="AP280:AY280"/>
    <mergeCell ref="AP281:AY281"/>
    <mergeCell ref="AP282:AY282"/>
    <mergeCell ref="AP283:AY283"/>
    <mergeCell ref="AP284:AY284"/>
    <mergeCell ref="AF281:AO281"/>
  </mergeCells>
  <pageMargins left="1.1023622047244095" right="0.31496062992125984" top="0.74803149606299213" bottom="0.74803149606299213" header="0.31496062992125984" footer="0.31496062992125984"/>
  <pageSetup paperSize="9" scale="52" fitToHeight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42"/>
  <sheetViews>
    <sheetView topLeftCell="A28" workbookViewId="0">
      <selection activeCell="BK21" sqref="BK21"/>
    </sheetView>
  </sheetViews>
  <sheetFormatPr defaultColWidth="9.109375" defaultRowHeight="14.4" x14ac:dyDescent="0.3"/>
  <cols>
    <col min="1" max="1" width="2.33203125" style="101" customWidth="1"/>
    <col min="2" max="2" width="2" style="101" customWidth="1"/>
    <col min="3" max="4" width="2.109375" style="101" customWidth="1"/>
    <col min="5" max="5" width="2.44140625" style="101" customWidth="1"/>
    <col min="6" max="6" width="2.5546875" style="101" customWidth="1"/>
    <col min="7" max="7" width="2.33203125" style="101" customWidth="1"/>
    <col min="8" max="8" width="2.44140625" style="101" customWidth="1"/>
    <col min="9" max="9" width="2.33203125" style="101" customWidth="1"/>
    <col min="10" max="11" width="2.109375" style="101" customWidth="1"/>
    <col min="12" max="12" width="1.6640625" style="101" customWidth="1"/>
    <col min="13" max="13" width="1.5546875" style="101" customWidth="1"/>
    <col min="14" max="14" width="2" style="101" customWidth="1"/>
    <col min="15" max="16" width="1.44140625" style="101" customWidth="1"/>
    <col min="17" max="17" width="3.33203125" style="101" customWidth="1"/>
    <col min="18" max="19" width="1.6640625" style="101" customWidth="1"/>
    <col min="20" max="20" width="2.5546875" style="101" customWidth="1"/>
    <col min="21" max="21" width="1.88671875" style="101" customWidth="1"/>
    <col min="22" max="22" width="2" style="101" customWidth="1"/>
    <col min="23" max="24" width="2.109375" style="101" customWidth="1"/>
    <col min="25" max="25" width="1.88671875" style="101" customWidth="1"/>
    <col min="26" max="26" width="1.5546875" style="101" customWidth="1"/>
    <col min="27" max="27" width="1.88671875" style="101" customWidth="1"/>
    <col min="28" max="28" width="2.109375" style="101" customWidth="1"/>
    <col min="29" max="29" width="2" style="101" customWidth="1"/>
    <col min="30" max="30" width="1.88671875" style="101" customWidth="1"/>
    <col min="31" max="31" width="2.109375" style="101" customWidth="1"/>
    <col min="32" max="32" width="2" style="101" customWidth="1"/>
    <col min="33" max="34" width="2.33203125" style="101" customWidth="1"/>
    <col min="35" max="35" width="1.88671875" style="101" customWidth="1"/>
    <col min="36" max="36" width="1.5546875" style="101" customWidth="1"/>
    <col min="37" max="37" width="1.6640625" style="101" customWidth="1"/>
    <col min="38" max="38" width="2.6640625" style="101" customWidth="1"/>
    <col min="39" max="39" width="2" style="101" customWidth="1"/>
    <col min="40" max="40" width="2.109375" style="101" customWidth="1"/>
    <col min="41" max="41" width="1.88671875" style="101" customWidth="1"/>
    <col min="42" max="42" width="2.44140625" style="101" customWidth="1"/>
    <col min="43" max="43" width="1.88671875" style="101" customWidth="1"/>
    <col min="44" max="44" width="1.5546875" style="101" customWidth="1"/>
    <col min="45" max="46" width="2.44140625" style="101" customWidth="1"/>
    <col min="47" max="47" width="2.109375" style="101" customWidth="1"/>
    <col min="48" max="48" width="2.33203125" style="101" customWidth="1"/>
    <col min="49" max="49" width="2.109375" style="101" customWidth="1"/>
    <col min="50" max="51" width="2" style="101" customWidth="1"/>
    <col min="52" max="52" width="1.88671875" style="101" customWidth="1"/>
    <col min="53" max="53" width="2.109375" style="101" customWidth="1"/>
    <col min="54" max="54" width="2.33203125" style="101" customWidth="1"/>
    <col min="55" max="55" width="1.88671875" style="101" customWidth="1"/>
    <col min="56" max="56" width="2" style="101" customWidth="1"/>
    <col min="57" max="57" width="1.5546875" style="101" customWidth="1"/>
    <col min="58" max="58" width="2" style="101" customWidth="1"/>
    <col min="59" max="59" width="1.6640625" style="101" customWidth="1"/>
    <col min="60" max="60" width="1.44140625" style="101" customWidth="1"/>
    <col min="61" max="61" width="2" style="101" customWidth="1"/>
    <col min="62" max="62" width="1.33203125" style="101" customWidth="1"/>
    <col min="63" max="63" width="2.109375" style="101" customWidth="1"/>
    <col min="64" max="64" width="2" style="101" customWidth="1"/>
    <col min="65" max="65" width="2.33203125" style="101" customWidth="1"/>
    <col min="66" max="66" width="1.6640625" style="101" customWidth="1"/>
    <col min="67" max="67" width="2.109375" style="101" customWidth="1"/>
    <col min="68" max="68" width="2.44140625" style="101" customWidth="1"/>
    <col min="69" max="69" width="1.6640625" style="101" customWidth="1"/>
    <col min="70" max="70" width="2" style="101" customWidth="1"/>
    <col min="71" max="71" width="1.88671875" style="101" customWidth="1"/>
    <col min="72" max="73" width="2.109375" style="101" customWidth="1"/>
    <col min="74" max="74" width="2" style="101" customWidth="1"/>
    <col min="75" max="76" width="1.5546875" style="101" customWidth="1"/>
    <col min="77" max="16384" width="9.109375" style="101"/>
  </cols>
  <sheetData>
    <row r="1" spans="1:77" ht="23.4" x14ac:dyDescent="0.4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</row>
    <row r="2" spans="1:77" ht="23.4" x14ac:dyDescent="0.4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3"/>
      <c r="AZ2" s="93"/>
      <c r="BA2" s="93"/>
      <c r="BB2" s="93"/>
      <c r="BC2" s="93"/>
      <c r="BD2" s="93" t="s">
        <v>208</v>
      </c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</row>
    <row r="3" spans="1:77" ht="23.4" x14ac:dyDescent="0.4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  <c r="AZ3" s="93"/>
      <c r="BA3" s="93"/>
      <c r="BB3" s="93"/>
      <c r="BC3" s="93"/>
      <c r="BD3" s="93" t="s">
        <v>154</v>
      </c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</row>
    <row r="4" spans="1:77" ht="23.4" x14ac:dyDescent="0.4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93"/>
      <c r="BA4" s="93"/>
      <c r="BB4" s="93"/>
      <c r="BC4" s="93"/>
      <c r="BD4" s="93" t="s">
        <v>155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</row>
    <row r="5" spans="1:77" ht="23.4" x14ac:dyDescent="0.4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3"/>
      <c r="AZ5" s="93"/>
      <c r="BA5" s="93"/>
      <c r="BB5" s="93"/>
      <c r="BC5" s="93"/>
      <c r="BD5" s="93" t="s">
        <v>209</v>
      </c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</row>
    <row r="6" spans="1:77" ht="23.4" x14ac:dyDescent="0.4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3"/>
      <c r="AZ6" s="93"/>
      <c r="BA6" s="93"/>
      <c r="BB6" s="93"/>
      <c r="BC6" s="93"/>
      <c r="BD6" s="93" t="s">
        <v>210</v>
      </c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</row>
    <row r="7" spans="1:77" ht="23.4" x14ac:dyDescent="0.4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3"/>
      <c r="AZ7" s="93"/>
      <c r="BA7" s="93"/>
      <c r="BB7" s="93"/>
      <c r="BC7" s="93"/>
      <c r="BD7" s="93" t="s">
        <v>211</v>
      </c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</row>
    <row r="8" spans="1:77" ht="23.4" x14ac:dyDescent="0.4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3"/>
      <c r="AZ8" s="93"/>
      <c r="BA8" s="93"/>
      <c r="BB8" s="93"/>
      <c r="BC8" s="93"/>
      <c r="BD8" s="93" t="s">
        <v>212</v>
      </c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</row>
    <row r="9" spans="1:77" ht="23.4" x14ac:dyDescent="0.4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3"/>
      <c r="AZ9" s="93"/>
      <c r="BA9" s="93"/>
      <c r="BB9" s="93"/>
      <c r="BC9" s="93"/>
      <c r="BD9" s="93" t="s">
        <v>213</v>
      </c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</row>
    <row r="10" spans="1:77" ht="23.4" x14ac:dyDescent="0.4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</row>
    <row r="11" spans="1:77" ht="23.4" x14ac:dyDescent="0.45">
      <c r="A11" s="118"/>
      <c r="B11" s="118"/>
      <c r="C11" s="118"/>
      <c r="D11" s="118"/>
      <c r="E11" s="118"/>
      <c r="F11" s="118"/>
      <c r="G11" s="119" t="s">
        <v>214</v>
      </c>
      <c r="H11" s="118"/>
      <c r="I11" s="11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20"/>
      <c r="BY11" s="120"/>
    </row>
    <row r="12" spans="1:77" ht="23.4" x14ac:dyDescent="0.4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</row>
    <row r="13" spans="1:77" ht="23.4" x14ac:dyDescent="0.45">
      <c r="A13" s="288" t="s">
        <v>285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92"/>
      <c r="BT13" s="92"/>
      <c r="BU13" s="92"/>
      <c r="BV13" s="92"/>
      <c r="BW13" s="92"/>
    </row>
    <row r="14" spans="1:77" ht="23.4" x14ac:dyDescent="0.4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</row>
    <row r="15" spans="1:77" ht="23.4" x14ac:dyDescent="0.45">
      <c r="A15" s="230" t="s">
        <v>482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</row>
    <row r="16" spans="1:77" ht="23.4" x14ac:dyDescent="0.4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</row>
    <row r="17" spans="1:75" ht="23.4" x14ac:dyDescent="0.45">
      <c r="A17" s="230" t="str">
        <f>'2019 (5)'!$A$17</f>
        <v>Источник финансового обеспечения_ 5  Субсидии на иные цели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</row>
    <row r="18" spans="1:75" ht="23.4" x14ac:dyDescent="0.4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</row>
    <row r="19" spans="1:75" ht="23.4" x14ac:dyDescent="0.4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</row>
    <row r="20" spans="1:75" ht="23.4" x14ac:dyDescent="0.45">
      <c r="A20" s="306" t="s">
        <v>328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</row>
    <row r="21" spans="1:75" ht="23.4" x14ac:dyDescent="0.4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</row>
    <row r="22" spans="1:75" ht="23.4" x14ac:dyDescent="0.45">
      <c r="A22" s="193" t="s">
        <v>219</v>
      </c>
      <c r="B22" s="193"/>
      <c r="C22" s="193"/>
      <c r="D22" s="193" t="s">
        <v>79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 t="s">
        <v>145</v>
      </c>
      <c r="AG22" s="193"/>
      <c r="AH22" s="193"/>
      <c r="AI22" s="193"/>
      <c r="AJ22" s="193"/>
      <c r="AK22" s="193"/>
      <c r="AL22" s="193"/>
      <c r="AM22" s="193"/>
      <c r="AN22" s="193"/>
      <c r="AO22" s="193"/>
      <c r="AP22" s="193" t="s">
        <v>146</v>
      </c>
      <c r="AQ22" s="193"/>
      <c r="AR22" s="193"/>
      <c r="AS22" s="193"/>
      <c r="AT22" s="193"/>
      <c r="AU22" s="193"/>
      <c r="AV22" s="193"/>
      <c r="AW22" s="193"/>
      <c r="AX22" s="193"/>
      <c r="AY22" s="193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</row>
    <row r="23" spans="1:75" ht="23.4" x14ac:dyDescent="0.45">
      <c r="A23" s="280">
        <v>1</v>
      </c>
      <c r="B23" s="280"/>
      <c r="C23" s="280"/>
      <c r="D23" s="280">
        <v>2</v>
      </c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>
        <v>3</v>
      </c>
      <c r="AG23" s="280"/>
      <c r="AH23" s="280"/>
      <c r="AI23" s="280"/>
      <c r="AJ23" s="280"/>
      <c r="AK23" s="280"/>
      <c r="AL23" s="280"/>
      <c r="AM23" s="280"/>
      <c r="AN23" s="280"/>
      <c r="AO23" s="280"/>
      <c r="AP23" s="280">
        <v>4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</row>
    <row r="24" spans="1:75" ht="35.4" customHeight="1" x14ac:dyDescent="0.45">
      <c r="A24" s="232">
        <v>1</v>
      </c>
      <c r="B24" s="232"/>
      <c r="C24" s="232"/>
      <c r="D24" s="367" t="s">
        <v>349</v>
      </c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9"/>
      <c r="AF24" s="232">
        <v>3</v>
      </c>
      <c r="AG24" s="232"/>
      <c r="AH24" s="232"/>
      <c r="AI24" s="232"/>
      <c r="AJ24" s="232"/>
      <c r="AK24" s="232"/>
      <c r="AL24" s="232"/>
      <c r="AM24" s="232"/>
      <c r="AN24" s="232"/>
      <c r="AO24" s="232"/>
      <c r="AP24" s="182">
        <v>380000</v>
      </c>
      <c r="AQ24" s="182"/>
      <c r="AR24" s="182"/>
      <c r="AS24" s="182"/>
      <c r="AT24" s="182"/>
      <c r="AU24" s="182"/>
      <c r="AV24" s="182"/>
      <c r="AW24" s="182"/>
      <c r="AX24" s="182"/>
      <c r="AY24" s="18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</row>
    <row r="25" spans="1:75" ht="23.4" x14ac:dyDescent="0.45">
      <c r="A25" s="232"/>
      <c r="B25" s="232"/>
      <c r="C25" s="232"/>
      <c r="D25" s="450" t="s">
        <v>310</v>
      </c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</row>
    <row r="26" spans="1:75" ht="23.4" x14ac:dyDescent="0.4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</row>
    <row r="27" spans="1:75" ht="23.4" x14ac:dyDescent="0.4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</row>
    <row r="28" spans="1:75" ht="23.4" x14ac:dyDescent="0.45">
      <c r="A28" s="232"/>
      <c r="B28" s="232"/>
      <c r="C28" s="232"/>
      <c r="D28" s="265" t="s">
        <v>76</v>
      </c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7"/>
      <c r="AF28" s="193" t="s">
        <v>39</v>
      </c>
      <c r="AG28" s="193"/>
      <c r="AH28" s="193"/>
      <c r="AI28" s="193"/>
      <c r="AJ28" s="193"/>
      <c r="AK28" s="193"/>
      <c r="AL28" s="193"/>
      <c r="AM28" s="193"/>
      <c r="AN28" s="193"/>
      <c r="AO28" s="193"/>
      <c r="AP28" s="193" t="s">
        <v>39</v>
      </c>
      <c r="AQ28" s="193"/>
      <c r="AR28" s="193"/>
      <c r="AS28" s="193"/>
      <c r="AT28" s="193"/>
      <c r="AU28" s="193"/>
      <c r="AV28" s="193"/>
      <c r="AW28" s="193"/>
      <c r="AX28" s="193"/>
      <c r="AY28" s="193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</row>
    <row r="29" spans="1:75" ht="23.4" x14ac:dyDescent="0.4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</row>
    <row r="30" spans="1:75" ht="23.4" x14ac:dyDescent="0.45">
      <c r="A30" s="306" t="s">
        <v>331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</row>
    <row r="31" spans="1:75" ht="23.4" x14ac:dyDescent="0.4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</row>
    <row r="32" spans="1:75" ht="23.4" x14ac:dyDescent="0.45">
      <c r="A32" s="193" t="s">
        <v>219</v>
      </c>
      <c r="B32" s="193"/>
      <c r="C32" s="193"/>
      <c r="D32" s="193" t="s">
        <v>79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 t="s">
        <v>136</v>
      </c>
      <c r="X32" s="193"/>
      <c r="Y32" s="193"/>
      <c r="Z32" s="193"/>
      <c r="AA32" s="193"/>
      <c r="AB32" s="193"/>
      <c r="AC32" s="193"/>
      <c r="AD32" s="193"/>
      <c r="AE32" s="193"/>
      <c r="AF32" s="193" t="s">
        <v>149</v>
      </c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 t="s">
        <v>332</v>
      </c>
      <c r="AR32" s="193"/>
      <c r="AS32" s="193"/>
      <c r="AT32" s="193"/>
      <c r="AU32" s="193"/>
      <c r="AV32" s="193"/>
      <c r="AW32" s="193"/>
      <c r="AX32" s="193"/>
      <c r="AY32" s="193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</row>
    <row r="33" spans="1:75" ht="23.4" x14ac:dyDescent="0.45">
      <c r="A33" s="192">
        <v>1</v>
      </c>
      <c r="B33" s="192"/>
      <c r="C33" s="192"/>
      <c r="D33" s="192">
        <v>2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>
        <v>3</v>
      </c>
      <c r="X33" s="192"/>
      <c r="Y33" s="192"/>
      <c r="Z33" s="192"/>
      <c r="AA33" s="192"/>
      <c r="AB33" s="192"/>
      <c r="AC33" s="192"/>
      <c r="AD33" s="192"/>
      <c r="AE33" s="192"/>
      <c r="AF33" s="192">
        <v>4</v>
      </c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>
        <v>5</v>
      </c>
      <c r="AR33" s="192"/>
      <c r="AS33" s="192"/>
      <c r="AT33" s="192"/>
      <c r="AU33" s="192"/>
      <c r="AV33" s="192"/>
      <c r="AW33" s="192"/>
      <c r="AX33" s="192"/>
      <c r="AY33" s="1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</row>
    <row r="34" spans="1:75" ht="37.200000000000003" customHeight="1" x14ac:dyDescent="0.45">
      <c r="A34" s="396">
        <v>1</v>
      </c>
      <c r="B34" s="396"/>
      <c r="C34" s="396"/>
      <c r="D34" s="447" t="s">
        <v>333</v>
      </c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9"/>
      <c r="W34" s="232" t="s">
        <v>39</v>
      </c>
      <c r="X34" s="232"/>
      <c r="Y34" s="232"/>
      <c r="Z34" s="232"/>
      <c r="AA34" s="232"/>
      <c r="AB34" s="232"/>
      <c r="AC34" s="232"/>
      <c r="AD34" s="232"/>
      <c r="AE34" s="232"/>
      <c r="AF34" s="232" t="s">
        <v>39</v>
      </c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 t="s">
        <v>39</v>
      </c>
      <c r="AR34" s="232"/>
      <c r="AS34" s="232"/>
      <c r="AT34" s="232"/>
      <c r="AU34" s="232"/>
      <c r="AV34" s="232"/>
      <c r="AW34" s="232"/>
      <c r="AX34" s="232"/>
      <c r="AY34" s="23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</row>
    <row r="35" spans="1:75" ht="23.4" x14ac:dyDescent="0.45">
      <c r="A35" s="396"/>
      <c r="B35" s="396"/>
      <c r="C35" s="396"/>
      <c r="D35" s="405" t="s">
        <v>334</v>
      </c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7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1:75" ht="23.4" x14ac:dyDescent="0.45">
      <c r="A36" s="445"/>
      <c r="B36" s="445"/>
      <c r="C36" s="446"/>
      <c r="D36" s="376" t="s">
        <v>478</v>
      </c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8"/>
      <c r="W36" s="169">
        <v>1</v>
      </c>
      <c r="X36" s="170"/>
      <c r="Y36" s="170"/>
      <c r="Z36" s="170"/>
      <c r="AA36" s="170"/>
      <c r="AB36" s="170"/>
      <c r="AC36" s="170"/>
      <c r="AD36" s="170"/>
      <c r="AE36" s="171"/>
      <c r="AF36" s="172">
        <v>30000</v>
      </c>
      <c r="AG36" s="173"/>
      <c r="AH36" s="173"/>
      <c r="AI36" s="173"/>
      <c r="AJ36" s="173"/>
      <c r="AK36" s="173"/>
      <c r="AL36" s="173"/>
      <c r="AM36" s="173"/>
      <c r="AN36" s="173"/>
      <c r="AO36" s="173"/>
      <c r="AP36" s="174"/>
      <c r="AQ36" s="172">
        <v>30000</v>
      </c>
      <c r="AR36" s="173"/>
      <c r="AS36" s="173"/>
      <c r="AT36" s="173"/>
      <c r="AU36" s="173"/>
      <c r="AV36" s="173"/>
      <c r="AW36" s="173"/>
      <c r="AX36" s="173"/>
      <c r="AY36" s="174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1:75" ht="23.4" x14ac:dyDescent="0.45">
      <c r="A37" s="445"/>
      <c r="B37" s="445"/>
      <c r="C37" s="446"/>
      <c r="D37" s="376" t="s">
        <v>479</v>
      </c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8"/>
      <c r="W37" s="169">
        <v>4</v>
      </c>
      <c r="X37" s="170"/>
      <c r="Y37" s="170"/>
      <c r="Z37" s="170"/>
      <c r="AA37" s="170"/>
      <c r="AB37" s="170"/>
      <c r="AC37" s="170"/>
      <c r="AD37" s="170"/>
      <c r="AE37" s="171"/>
      <c r="AF37" s="172">
        <v>8000</v>
      </c>
      <c r="AG37" s="173"/>
      <c r="AH37" s="173"/>
      <c r="AI37" s="173"/>
      <c r="AJ37" s="173"/>
      <c r="AK37" s="173"/>
      <c r="AL37" s="173"/>
      <c r="AM37" s="173"/>
      <c r="AN37" s="173"/>
      <c r="AO37" s="173"/>
      <c r="AP37" s="174"/>
      <c r="AQ37" s="172">
        <v>32000</v>
      </c>
      <c r="AR37" s="173"/>
      <c r="AS37" s="173"/>
      <c r="AT37" s="173"/>
      <c r="AU37" s="173"/>
      <c r="AV37" s="173"/>
      <c r="AW37" s="173"/>
      <c r="AX37" s="173"/>
      <c r="AY37" s="174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1:75" ht="23.4" x14ac:dyDescent="0.45">
      <c r="A38" s="445"/>
      <c r="B38" s="445"/>
      <c r="C38" s="446"/>
      <c r="D38" s="376" t="s">
        <v>480</v>
      </c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8"/>
      <c r="W38" s="169">
        <v>2</v>
      </c>
      <c r="X38" s="170"/>
      <c r="Y38" s="170"/>
      <c r="Z38" s="170"/>
      <c r="AA38" s="170"/>
      <c r="AB38" s="170"/>
      <c r="AC38" s="170"/>
      <c r="AD38" s="170"/>
      <c r="AE38" s="171"/>
      <c r="AF38" s="172">
        <v>18000</v>
      </c>
      <c r="AG38" s="173"/>
      <c r="AH38" s="173"/>
      <c r="AI38" s="173"/>
      <c r="AJ38" s="173"/>
      <c r="AK38" s="173"/>
      <c r="AL38" s="173"/>
      <c r="AM38" s="173"/>
      <c r="AN38" s="173"/>
      <c r="AO38" s="173"/>
      <c r="AP38" s="174"/>
      <c r="AQ38" s="172">
        <v>36000</v>
      </c>
      <c r="AR38" s="173"/>
      <c r="AS38" s="173"/>
      <c r="AT38" s="173"/>
      <c r="AU38" s="173"/>
      <c r="AV38" s="173"/>
      <c r="AW38" s="173"/>
      <c r="AX38" s="173"/>
      <c r="AY38" s="174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5" ht="23.4" x14ac:dyDescent="0.45">
      <c r="A39" s="396"/>
      <c r="B39" s="396"/>
      <c r="C39" s="396"/>
      <c r="D39" s="444" t="s">
        <v>481</v>
      </c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232">
        <v>1</v>
      </c>
      <c r="X39" s="232"/>
      <c r="Y39" s="232"/>
      <c r="Z39" s="232"/>
      <c r="AA39" s="232"/>
      <c r="AB39" s="232"/>
      <c r="AC39" s="232"/>
      <c r="AD39" s="232"/>
      <c r="AE39" s="232"/>
      <c r="AF39" s="182">
        <v>10000</v>
      </c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72">
        <f>W39*AF39</f>
        <v>10000</v>
      </c>
      <c r="AR39" s="173"/>
      <c r="AS39" s="173"/>
      <c r="AT39" s="173"/>
      <c r="AU39" s="173"/>
      <c r="AV39" s="173"/>
      <c r="AW39" s="173"/>
      <c r="AX39" s="173"/>
      <c r="AY39" s="174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5" ht="23.4" x14ac:dyDescent="0.45">
      <c r="A40" s="396"/>
      <c r="B40" s="396"/>
      <c r="C40" s="396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169"/>
      <c r="AR40" s="170"/>
      <c r="AS40" s="170"/>
      <c r="AT40" s="170"/>
      <c r="AU40" s="170"/>
      <c r="AV40" s="170"/>
      <c r="AW40" s="170"/>
      <c r="AX40" s="170"/>
      <c r="AY40" s="171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5" ht="23.4" x14ac:dyDescent="0.45">
      <c r="A41" s="400"/>
      <c r="B41" s="400"/>
      <c r="C41" s="400"/>
      <c r="D41" s="265" t="s">
        <v>76</v>
      </c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7"/>
      <c r="W41" s="232"/>
      <c r="X41" s="232"/>
      <c r="Y41" s="232"/>
      <c r="Z41" s="232"/>
      <c r="AA41" s="232"/>
      <c r="AB41" s="232"/>
      <c r="AC41" s="232"/>
      <c r="AD41" s="232"/>
      <c r="AE41" s="232"/>
      <c r="AF41" s="193" t="s">
        <v>39</v>
      </c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264">
        <f>AQ36+AQ37+AQ38+AQ39</f>
        <v>108000</v>
      </c>
      <c r="AR41" s="193"/>
      <c r="AS41" s="193"/>
      <c r="AT41" s="193"/>
      <c r="AU41" s="193"/>
      <c r="AV41" s="193"/>
      <c r="AW41" s="193"/>
      <c r="AX41" s="193"/>
      <c r="AY41" s="193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5" ht="23.4" x14ac:dyDescent="0.4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</sheetData>
  <mergeCells count="83">
    <mergeCell ref="A20:AY20"/>
    <mergeCell ref="A13:BR13"/>
    <mergeCell ref="A22:C22"/>
    <mergeCell ref="D22:AE22"/>
    <mergeCell ref="AF22:AO22"/>
    <mergeCell ref="AP22:AY22"/>
    <mergeCell ref="A23:C23"/>
    <mergeCell ref="D23:AE23"/>
    <mergeCell ref="AF23:AO23"/>
    <mergeCell ref="AP23:AY23"/>
    <mergeCell ref="A24:C24"/>
    <mergeCell ref="D24:AE24"/>
    <mergeCell ref="AF24:AO24"/>
    <mergeCell ref="AP24:AY24"/>
    <mergeCell ref="A25:C25"/>
    <mergeCell ref="D25:AE25"/>
    <mergeCell ref="AF25:AO25"/>
    <mergeCell ref="AP25:AY25"/>
    <mergeCell ref="A27:C27"/>
    <mergeCell ref="D27:AE27"/>
    <mergeCell ref="AF27:AO27"/>
    <mergeCell ref="AP27:AY27"/>
    <mergeCell ref="A26:C26"/>
    <mergeCell ref="D26:AE26"/>
    <mergeCell ref="AF26:AO26"/>
    <mergeCell ref="AP26:AY26"/>
    <mergeCell ref="A32:C32"/>
    <mergeCell ref="D32:V32"/>
    <mergeCell ref="W32:AE32"/>
    <mergeCell ref="AF32:AP32"/>
    <mergeCell ref="AQ32:AY32"/>
    <mergeCell ref="A28:C28"/>
    <mergeCell ref="D28:AE28"/>
    <mergeCell ref="AF28:AO28"/>
    <mergeCell ref="AP28:AY28"/>
    <mergeCell ref="A30:BD30"/>
    <mergeCell ref="AQ33:AY33"/>
    <mergeCell ref="A34:C34"/>
    <mergeCell ref="D34:V34"/>
    <mergeCell ref="W34:AE34"/>
    <mergeCell ref="AF34:AP34"/>
    <mergeCell ref="AQ34:AY34"/>
    <mergeCell ref="W38:AE38"/>
    <mergeCell ref="AF38:AP38"/>
    <mergeCell ref="AQ38:AY38"/>
    <mergeCell ref="AQ37:AY37"/>
    <mergeCell ref="AF37:AP37"/>
    <mergeCell ref="D38:V38"/>
    <mergeCell ref="D37:V37"/>
    <mergeCell ref="A36:C36"/>
    <mergeCell ref="A37:C37"/>
    <mergeCell ref="A38:C38"/>
    <mergeCell ref="A39:C39"/>
    <mergeCell ref="D39:V39"/>
    <mergeCell ref="W39:AE39"/>
    <mergeCell ref="AF39:AP39"/>
    <mergeCell ref="AQ39:AY39"/>
    <mergeCell ref="A41:C41"/>
    <mergeCell ref="D41:V41"/>
    <mergeCell ref="W41:AE41"/>
    <mergeCell ref="AF41:AP41"/>
    <mergeCell ref="AQ41:AY41"/>
    <mergeCell ref="A40:C40"/>
    <mergeCell ref="D40:V40"/>
    <mergeCell ref="W40:AE40"/>
    <mergeCell ref="AF40:AP40"/>
    <mergeCell ref="AQ40:AY40"/>
    <mergeCell ref="AQ36:AY36"/>
    <mergeCell ref="W36:AE36"/>
    <mergeCell ref="W37:AE37"/>
    <mergeCell ref="A15:W15"/>
    <mergeCell ref="A17:BH17"/>
    <mergeCell ref="A35:C35"/>
    <mergeCell ref="D35:V35"/>
    <mergeCell ref="W35:AE35"/>
    <mergeCell ref="AF35:AP35"/>
    <mergeCell ref="AQ35:AY35"/>
    <mergeCell ref="D36:V36"/>
    <mergeCell ref="AF36:AP36"/>
    <mergeCell ref="A33:C33"/>
    <mergeCell ref="D33:V33"/>
    <mergeCell ref="W33:AE33"/>
    <mergeCell ref="AF33:AP33"/>
  </mergeCells>
  <pageMargins left="1.1023622047244095" right="0.31496062992125984" top="0.74803149606299213" bottom="0.74803149606299213" header="0.31496062992125984" footer="0.31496062992125984"/>
  <pageSetup paperSize="9" scale="51" fitToHeight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94"/>
  <sheetViews>
    <sheetView topLeftCell="A82" workbookViewId="0">
      <selection activeCell="BI156" sqref="BI156"/>
    </sheetView>
  </sheetViews>
  <sheetFormatPr defaultColWidth="9.109375" defaultRowHeight="14.4" x14ac:dyDescent="0.3"/>
  <cols>
    <col min="1" max="1" width="2.33203125" style="101" customWidth="1"/>
    <col min="2" max="2" width="2" style="101" customWidth="1"/>
    <col min="3" max="4" width="2.109375" style="101" customWidth="1"/>
    <col min="5" max="5" width="2.44140625" style="101" customWidth="1"/>
    <col min="6" max="6" width="2.5546875" style="101" customWidth="1"/>
    <col min="7" max="7" width="2.33203125" style="101" customWidth="1"/>
    <col min="8" max="8" width="2.44140625" style="101" customWidth="1"/>
    <col min="9" max="9" width="2.33203125" style="101" customWidth="1"/>
    <col min="10" max="11" width="2.109375" style="101" customWidth="1"/>
    <col min="12" max="12" width="1.6640625" style="101" customWidth="1"/>
    <col min="13" max="13" width="1.5546875" style="101" customWidth="1"/>
    <col min="14" max="14" width="2" style="101" customWidth="1"/>
    <col min="15" max="16" width="1.44140625" style="101" customWidth="1"/>
    <col min="17" max="17" width="3.33203125" style="101" customWidth="1"/>
    <col min="18" max="19" width="1.6640625" style="101" customWidth="1"/>
    <col min="20" max="20" width="2.5546875" style="101" customWidth="1"/>
    <col min="21" max="21" width="1.88671875" style="101" customWidth="1"/>
    <col min="22" max="22" width="2" style="101" customWidth="1"/>
    <col min="23" max="24" width="2.109375" style="101" customWidth="1"/>
    <col min="25" max="25" width="1.88671875" style="101" customWidth="1"/>
    <col min="26" max="26" width="1.5546875" style="101" customWidth="1"/>
    <col min="27" max="27" width="1.88671875" style="101" customWidth="1"/>
    <col min="28" max="28" width="2.109375" style="101" customWidth="1"/>
    <col min="29" max="29" width="2" style="101" customWidth="1"/>
    <col min="30" max="30" width="1.88671875" style="101" customWidth="1"/>
    <col min="31" max="31" width="2.109375" style="101" customWidth="1"/>
    <col min="32" max="32" width="2" style="101" customWidth="1"/>
    <col min="33" max="34" width="2.33203125" style="101" customWidth="1"/>
    <col min="35" max="35" width="1.88671875" style="101" customWidth="1"/>
    <col min="36" max="36" width="1.5546875" style="101" customWidth="1"/>
    <col min="37" max="37" width="1.6640625" style="101" customWidth="1"/>
    <col min="38" max="38" width="2.6640625" style="101" customWidth="1"/>
    <col min="39" max="39" width="2" style="101" customWidth="1"/>
    <col min="40" max="40" width="2.109375" style="101" customWidth="1"/>
    <col min="41" max="41" width="1.88671875" style="101" customWidth="1"/>
    <col min="42" max="42" width="2.44140625" style="101" customWidth="1"/>
    <col min="43" max="43" width="1.88671875" style="101" customWidth="1"/>
    <col min="44" max="44" width="1.5546875" style="101" customWidth="1"/>
    <col min="45" max="46" width="2.44140625" style="101" customWidth="1"/>
    <col min="47" max="47" width="2.109375" style="101" customWidth="1"/>
    <col min="48" max="48" width="2.33203125" style="101" customWidth="1"/>
    <col min="49" max="49" width="2.109375" style="101" customWidth="1"/>
    <col min="50" max="51" width="2" style="101" customWidth="1"/>
    <col min="52" max="52" width="1.88671875" style="101" customWidth="1"/>
    <col min="53" max="53" width="2.109375" style="101" customWidth="1"/>
    <col min="54" max="54" width="2.33203125" style="101" customWidth="1"/>
    <col min="55" max="55" width="1.88671875" style="101" customWidth="1"/>
    <col min="56" max="56" width="2" style="101" customWidth="1"/>
    <col min="57" max="57" width="1.5546875" style="101" customWidth="1"/>
    <col min="58" max="58" width="2" style="101" customWidth="1"/>
    <col min="59" max="59" width="1.6640625" style="101" customWidth="1"/>
    <col min="60" max="60" width="1.44140625" style="101" customWidth="1"/>
    <col min="61" max="61" width="2" style="101" customWidth="1"/>
    <col min="62" max="62" width="1.33203125" style="101" customWidth="1"/>
    <col min="63" max="63" width="2.109375" style="101" customWidth="1"/>
    <col min="64" max="64" width="2" style="101" customWidth="1"/>
    <col min="65" max="65" width="2.33203125" style="101" customWidth="1"/>
    <col min="66" max="66" width="1.6640625" style="101" customWidth="1"/>
    <col min="67" max="67" width="2.109375" style="101" customWidth="1"/>
    <col min="68" max="68" width="2.44140625" style="101" customWidth="1"/>
    <col min="69" max="69" width="1.6640625" style="101" customWidth="1"/>
    <col min="70" max="70" width="2" style="101" customWidth="1"/>
    <col min="71" max="71" width="1.88671875" style="101" customWidth="1"/>
    <col min="72" max="73" width="2.109375" style="101" customWidth="1"/>
    <col min="74" max="74" width="2" style="101" customWidth="1"/>
    <col min="75" max="76" width="1.5546875" style="101" customWidth="1"/>
    <col min="77" max="16384" width="9.109375" style="101"/>
  </cols>
  <sheetData>
    <row r="1" spans="1:77" ht="23.4" x14ac:dyDescent="0.4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</row>
    <row r="2" spans="1:77" ht="23.4" x14ac:dyDescent="0.4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3"/>
      <c r="AZ2" s="93"/>
      <c r="BA2" s="93"/>
      <c r="BB2" s="93"/>
      <c r="BC2" s="93"/>
      <c r="BD2" s="93" t="s">
        <v>208</v>
      </c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</row>
    <row r="3" spans="1:77" ht="23.4" x14ac:dyDescent="0.4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  <c r="AZ3" s="93"/>
      <c r="BA3" s="93"/>
      <c r="BB3" s="93"/>
      <c r="BC3" s="93"/>
      <c r="BD3" s="93" t="s">
        <v>154</v>
      </c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</row>
    <row r="4" spans="1:77" ht="23.4" x14ac:dyDescent="0.4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93"/>
      <c r="BA4" s="93"/>
      <c r="BB4" s="93"/>
      <c r="BC4" s="93"/>
      <c r="BD4" s="93" t="s">
        <v>155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</row>
    <row r="5" spans="1:77" ht="23.4" x14ac:dyDescent="0.4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3"/>
      <c r="AZ5" s="93"/>
      <c r="BA5" s="93"/>
      <c r="BB5" s="93"/>
      <c r="BC5" s="93"/>
      <c r="BD5" s="93" t="s">
        <v>209</v>
      </c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</row>
    <row r="6" spans="1:77" ht="23.4" x14ac:dyDescent="0.4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3"/>
      <c r="AZ6" s="93"/>
      <c r="BA6" s="93"/>
      <c r="BB6" s="93"/>
      <c r="BC6" s="93"/>
      <c r="BD6" s="93" t="s">
        <v>210</v>
      </c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</row>
    <row r="7" spans="1:77" ht="23.4" x14ac:dyDescent="0.4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3"/>
      <c r="AZ7" s="93"/>
      <c r="BA7" s="93"/>
      <c r="BB7" s="93"/>
      <c r="BC7" s="93"/>
      <c r="BD7" s="93" t="s">
        <v>211</v>
      </c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</row>
    <row r="8" spans="1:77" ht="23.4" x14ac:dyDescent="0.4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3"/>
      <c r="AZ8" s="93"/>
      <c r="BA8" s="93"/>
      <c r="BB8" s="93"/>
      <c r="BC8" s="93"/>
      <c r="BD8" s="93" t="s">
        <v>212</v>
      </c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</row>
    <row r="9" spans="1:77" ht="23.4" x14ac:dyDescent="0.4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3"/>
      <c r="AZ9" s="93"/>
      <c r="BA9" s="93"/>
      <c r="BB9" s="93"/>
      <c r="BC9" s="93"/>
      <c r="BD9" s="93" t="s">
        <v>213</v>
      </c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</row>
    <row r="10" spans="1:77" ht="23.4" x14ac:dyDescent="0.4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</row>
    <row r="11" spans="1:77" ht="23.4" x14ac:dyDescent="0.45">
      <c r="A11" s="92"/>
      <c r="B11" s="92"/>
      <c r="C11" s="92"/>
      <c r="D11" s="92"/>
      <c r="E11" s="92"/>
      <c r="F11" s="92"/>
      <c r="G11" s="94" t="s">
        <v>214</v>
      </c>
      <c r="H11" s="92"/>
      <c r="I11" s="94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</row>
    <row r="12" spans="1:77" ht="23.4" x14ac:dyDescent="0.4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4" t="s">
        <v>215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</row>
    <row r="13" spans="1:77" ht="23.4" x14ac:dyDescent="0.4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</row>
    <row r="14" spans="1:77" ht="23.4" x14ac:dyDescent="0.45">
      <c r="A14" s="288" t="s">
        <v>216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16">
        <v>111</v>
      </c>
      <c r="V14" s="216"/>
      <c r="W14" s="216"/>
      <c r="X14" s="216"/>
      <c r="Y14" s="216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</row>
    <row r="15" spans="1:77" ht="23.4" x14ac:dyDescent="0.4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</row>
    <row r="16" spans="1:77" ht="22.8" x14ac:dyDescent="0.4">
      <c r="A16" s="123" t="s">
        <v>342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4" t="s">
        <v>475</v>
      </c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</row>
    <row r="17" spans="1:75" ht="23.4" x14ac:dyDescent="0.45">
      <c r="A17" s="9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</row>
    <row r="18" spans="1:75" ht="23.4" x14ac:dyDescent="0.45">
      <c r="A18" s="9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</row>
    <row r="19" spans="1:75" ht="23.4" x14ac:dyDescent="0.45">
      <c r="A19" s="9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4" t="s">
        <v>218</v>
      </c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</row>
    <row r="20" spans="1:75" ht="23.4" x14ac:dyDescent="0.45">
      <c r="A20" s="9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4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</row>
    <row r="21" spans="1:75" ht="49.95" customHeight="1" x14ac:dyDescent="0.3">
      <c r="A21" s="193" t="s">
        <v>219</v>
      </c>
      <c r="B21" s="193"/>
      <c r="C21" s="193"/>
      <c r="D21" s="280" t="s">
        <v>220</v>
      </c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 t="s">
        <v>221</v>
      </c>
      <c r="S21" s="280"/>
      <c r="T21" s="280"/>
      <c r="U21" s="280"/>
      <c r="V21" s="280"/>
      <c r="W21" s="280"/>
      <c r="X21" s="280"/>
      <c r="Y21" s="280"/>
      <c r="Z21" s="280"/>
      <c r="AA21" s="280"/>
      <c r="AB21" s="517" t="s">
        <v>69</v>
      </c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9"/>
      <c r="BN21" s="520" t="s">
        <v>222</v>
      </c>
      <c r="BO21" s="521"/>
      <c r="BP21" s="521"/>
      <c r="BQ21" s="521"/>
      <c r="BR21" s="521"/>
      <c r="BS21" s="521"/>
      <c r="BT21" s="521"/>
      <c r="BU21" s="521"/>
      <c r="BV21" s="521"/>
      <c r="BW21" s="522"/>
    </row>
    <row r="22" spans="1:75" ht="17.399999999999999" x14ac:dyDescent="0.3">
      <c r="A22" s="193"/>
      <c r="B22" s="193"/>
      <c r="C22" s="193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 t="s">
        <v>223</v>
      </c>
      <c r="AC22" s="280"/>
      <c r="AD22" s="280"/>
      <c r="AE22" s="280"/>
      <c r="AF22" s="280"/>
      <c r="AG22" s="280"/>
      <c r="AH22" s="280"/>
      <c r="AI22" s="280"/>
      <c r="AJ22" s="280"/>
      <c r="AK22" s="280" t="s">
        <v>35</v>
      </c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523"/>
      <c r="BO22" s="524"/>
      <c r="BP22" s="524"/>
      <c r="BQ22" s="524"/>
      <c r="BR22" s="524"/>
      <c r="BS22" s="524"/>
      <c r="BT22" s="524"/>
      <c r="BU22" s="524"/>
      <c r="BV22" s="524"/>
      <c r="BW22" s="525"/>
    </row>
    <row r="23" spans="1:75" ht="60" customHeight="1" x14ac:dyDescent="0.3">
      <c r="A23" s="193"/>
      <c r="B23" s="193"/>
      <c r="C23" s="193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 t="s">
        <v>224</v>
      </c>
      <c r="AL23" s="280"/>
      <c r="AM23" s="280"/>
      <c r="AN23" s="280"/>
      <c r="AO23" s="280"/>
      <c r="AP23" s="280"/>
      <c r="AQ23" s="280"/>
      <c r="AR23" s="280"/>
      <c r="AS23" s="280"/>
      <c r="AT23" s="280" t="s">
        <v>74</v>
      </c>
      <c r="AU23" s="280"/>
      <c r="AV23" s="280"/>
      <c r="AW23" s="280"/>
      <c r="AX23" s="280"/>
      <c r="AY23" s="280"/>
      <c r="AZ23" s="280"/>
      <c r="BA23" s="280"/>
      <c r="BB23" s="280"/>
      <c r="BC23" s="280"/>
      <c r="BD23" s="280" t="s">
        <v>75</v>
      </c>
      <c r="BE23" s="280"/>
      <c r="BF23" s="280"/>
      <c r="BG23" s="280"/>
      <c r="BH23" s="280"/>
      <c r="BI23" s="280"/>
      <c r="BJ23" s="280"/>
      <c r="BK23" s="280"/>
      <c r="BL23" s="280"/>
      <c r="BM23" s="280"/>
      <c r="BN23" s="526"/>
      <c r="BO23" s="527"/>
      <c r="BP23" s="527"/>
      <c r="BQ23" s="527"/>
      <c r="BR23" s="527"/>
      <c r="BS23" s="527"/>
      <c r="BT23" s="527"/>
      <c r="BU23" s="527"/>
      <c r="BV23" s="527"/>
      <c r="BW23" s="528"/>
    </row>
    <row r="24" spans="1:75" ht="18" customHeight="1" x14ac:dyDescent="0.4">
      <c r="A24" s="193">
        <v>1</v>
      </c>
      <c r="B24" s="193"/>
      <c r="C24" s="193"/>
      <c r="D24" s="192">
        <v>2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>
        <v>3</v>
      </c>
      <c r="S24" s="192"/>
      <c r="T24" s="192"/>
      <c r="U24" s="192"/>
      <c r="V24" s="192"/>
      <c r="W24" s="192"/>
      <c r="X24" s="192"/>
      <c r="Y24" s="192"/>
      <c r="Z24" s="192"/>
      <c r="AA24" s="192"/>
      <c r="AB24" s="192">
        <v>4</v>
      </c>
      <c r="AC24" s="192"/>
      <c r="AD24" s="192"/>
      <c r="AE24" s="192"/>
      <c r="AF24" s="192"/>
      <c r="AG24" s="192"/>
      <c r="AH24" s="192"/>
      <c r="AI24" s="192"/>
      <c r="AJ24" s="192"/>
      <c r="AK24" s="192">
        <v>5</v>
      </c>
      <c r="AL24" s="192"/>
      <c r="AM24" s="192"/>
      <c r="AN24" s="192"/>
      <c r="AO24" s="192"/>
      <c r="AP24" s="192"/>
      <c r="AQ24" s="192"/>
      <c r="AR24" s="192"/>
      <c r="AS24" s="192"/>
      <c r="AT24" s="192">
        <v>6</v>
      </c>
      <c r="AU24" s="192"/>
      <c r="AV24" s="192"/>
      <c r="AW24" s="192"/>
      <c r="AX24" s="192"/>
      <c r="AY24" s="192"/>
      <c r="AZ24" s="192"/>
      <c r="BA24" s="192"/>
      <c r="BB24" s="192"/>
      <c r="BC24" s="192"/>
      <c r="BD24" s="192">
        <v>7</v>
      </c>
      <c r="BE24" s="192"/>
      <c r="BF24" s="192"/>
      <c r="BG24" s="192"/>
      <c r="BH24" s="192"/>
      <c r="BI24" s="192"/>
      <c r="BJ24" s="192"/>
      <c r="BK24" s="192"/>
      <c r="BL24" s="192"/>
      <c r="BM24" s="192"/>
      <c r="BN24" s="192">
        <v>8</v>
      </c>
      <c r="BO24" s="192"/>
      <c r="BP24" s="192"/>
      <c r="BQ24" s="192"/>
      <c r="BR24" s="192"/>
      <c r="BS24" s="192"/>
      <c r="BT24" s="192"/>
      <c r="BU24" s="192"/>
      <c r="BV24" s="192"/>
      <c r="BW24" s="192"/>
    </row>
    <row r="25" spans="1:75" ht="23.4" x14ac:dyDescent="0.45">
      <c r="A25" s="193"/>
      <c r="B25" s="193"/>
      <c r="C25" s="193"/>
      <c r="D25" s="234" t="s">
        <v>205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6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</row>
    <row r="26" spans="1:75" ht="23.4" x14ac:dyDescent="0.45">
      <c r="A26" s="193"/>
      <c r="B26" s="193"/>
      <c r="C26" s="193"/>
      <c r="D26" s="233" t="s">
        <v>225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</row>
    <row r="27" spans="1:75" ht="23.4" x14ac:dyDescent="0.45">
      <c r="A27" s="193"/>
      <c r="B27" s="193"/>
      <c r="C27" s="193"/>
      <c r="D27" s="233" t="s">
        <v>226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</row>
    <row r="28" spans="1:75" ht="23.4" x14ac:dyDescent="0.45">
      <c r="A28" s="193"/>
      <c r="B28" s="193"/>
      <c r="C28" s="193"/>
      <c r="D28" s="233" t="s">
        <v>227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</row>
    <row r="29" spans="1:75" ht="48.6" customHeight="1" x14ac:dyDescent="0.4">
      <c r="A29" s="193"/>
      <c r="B29" s="193"/>
      <c r="C29" s="193"/>
      <c r="D29" s="233" t="s">
        <v>228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15">
        <v>1.5</v>
      </c>
      <c r="S29" s="215"/>
      <c r="T29" s="215"/>
      <c r="U29" s="215"/>
      <c r="V29" s="215"/>
      <c r="W29" s="215"/>
      <c r="X29" s="215"/>
      <c r="Y29" s="215"/>
      <c r="Z29" s="215"/>
      <c r="AA29" s="215"/>
      <c r="AB29" s="215">
        <v>275.36</v>
      </c>
      <c r="AC29" s="215"/>
      <c r="AD29" s="215"/>
      <c r="AE29" s="215"/>
      <c r="AF29" s="215"/>
      <c r="AG29" s="215"/>
      <c r="AH29" s="215"/>
      <c r="AI29" s="215"/>
      <c r="AJ29" s="215"/>
      <c r="AK29" s="215">
        <v>0</v>
      </c>
      <c r="AL29" s="215"/>
      <c r="AM29" s="215"/>
      <c r="AN29" s="215"/>
      <c r="AO29" s="215"/>
      <c r="AP29" s="215"/>
      <c r="AQ29" s="215"/>
      <c r="AR29" s="215"/>
      <c r="AS29" s="215"/>
      <c r="AT29" s="215">
        <v>0</v>
      </c>
      <c r="AU29" s="215"/>
      <c r="AV29" s="215"/>
      <c r="AW29" s="215"/>
      <c r="AX29" s="215"/>
      <c r="AY29" s="215"/>
      <c r="AZ29" s="215"/>
      <c r="BA29" s="215"/>
      <c r="BB29" s="215"/>
      <c r="BC29" s="215"/>
      <c r="BD29" s="215">
        <v>275.36</v>
      </c>
      <c r="BE29" s="215"/>
      <c r="BF29" s="215"/>
      <c r="BG29" s="215"/>
      <c r="BH29" s="215"/>
      <c r="BI29" s="215"/>
      <c r="BJ29" s="215"/>
      <c r="BK29" s="215"/>
      <c r="BL29" s="215"/>
      <c r="BM29" s="215"/>
      <c r="BN29" s="213">
        <v>4956.5200000000004</v>
      </c>
      <c r="BO29" s="213"/>
      <c r="BP29" s="213"/>
      <c r="BQ29" s="213"/>
      <c r="BR29" s="213"/>
      <c r="BS29" s="213"/>
      <c r="BT29" s="213"/>
      <c r="BU29" s="213"/>
      <c r="BV29" s="213"/>
      <c r="BW29" s="213"/>
    </row>
    <row r="30" spans="1:75" ht="90" customHeight="1" x14ac:dyDescent="0.4">
      <c r="A30" s="193"/>
      <c r="B30" s="193"/>
      <c r="C30" s="193"/>
      <c r="D30" s="233" t="s">
        <v>229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</row>
    <row r="31" spans="1:75" ht="22.8" x14ac:dyDescent="0.4">
      <c r="A31" s="193"/>
      <c r="B31" s="193"/>
      <c r="C31" s="193"/>
      <c r="D31" s="233" t="s">
        <v>71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15" t="s">
        <v>39</v>
      </c>
      <c r="S31" s="215"/>
      <c r="T31" s="215"/>
      <c r="U31" s="215"/>
      <c r="V31" s="215"/>
      <c r="W31" s="215"/>
      <c r="X31" s="215"/>
      <c r="Y31" s="215"/>
      <c r="Z31" s="215"/>
      <c r="AA31" s="215"/>
      <c r="AB31" s="215" t="s">
        <v>39</v>
      </c>
      <c r="AC31" s="215"/>
      <c r="AD31" s="215"/>
      <c r="AE31" s="215"/>
      <c r="AF31" s="215"/>
      <c r="AG31" s="215"/>
      <c r="AH31" s="215"/>
      <c r="AI31" s="215"/>
      <c r="AJ31" s="215"/>
      <c r="AK31" s="215" t="s">
        <v>39</v>
      </c>
      <c r="AL31" s="215"/>
      <c r="AM31" s="215"/>
      <c r="AN31" s="215"/>
      <c r="AO31" s="215"/>
      <c r="AP31" s="215"/>
      <c r="AQ31" s="215"/>
      <c r="AR31" s="215"/>
      <c r="AS31" s="215"/>
      <c r="AT31" s="215" t="s">
        <v>39</v>
      </c>
      <c r="AU31" s="215"/>
      <c r="AV31" s="215"/>
      <c r="AW31" s="215"/>
      <c r="AX31" s="215"/>
      <c r="AY31" s="215"/>
      <c r="AZ31" s="215"/>
      <c r="BA31" s="215"/>
      <c r="BB31" s="215"/>
      <c r="BC31" s="215"/>
      <c r="BD31" s="215" t="s">
        <v>39</v>
      </c>
      <c r="BE31" s="215"/>
      <c r="BF31" s="215"/>
      <c r="BG31" s="215"/>
      <c r="BH31" s="215"/>
      <c r="BI31" s="215"/>
      <c r="BJ31" s="215"/>
      <c r="BK31" s="215"/>
      <c r="BL31" s="215"/>
      <c r="BM31" s="215"/>
      <c r="BN31" s="215">
        <v>743.48</v>
      </c>
      <c r="BO31" s="215"/>
      <c r="BP31" s="215"/>
      <c r="BQ31" s="215"/>
      <c r="BR31" s="215"/>
      <c r="BS31" s="215"/>
      <c r="BT31" s="215"/>
      <c r="BU31" s="215"/>
      <c r="BV31" s="215"/>
      <c r="BW31" s="215"/>
    </row>
    <row r="32" spans="1:75" ht="22.8" x14ac:dyDescent="0.4">
      <c r="A32" s="193"/>
      <c r="B32" s="193"/>
      <c r="C32" s="193"/>
      <c r="D32" s="233" t="s">
        <v>230</v>
      </c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15" t="s">
        <v>39</v>
      </c>
      <c r="S32" s="215"/>
      <c r="T32" s="215"/>
      <c r="U32" s="215"/>
      <c r="V32" s="215"/>
      <c r="W32" s="215"/>
      <c r="X32" s="215"/>
      <c r="Y32" s="215"/>
      <c r="Z32" s="215"/>
      <c r="AA32" s="215"/>
      <c r="AB32" s="215">
        <v>0</v>
      </c>
      <c r="AC32" s="215"/>
      <c r="AD32" s="215"/>
      <c r="AE32" s="215"/>
      <c r="AF32" s="215"/>
      <c r="AG32" s="215"/>
      <c r="AH32" s="215"/>
      <c r="AI32" s="215"/>
      <c r="AJ32" s="215"/>
      <c r="AK32" s="215">
        <v>0</v>
      </c>
      <c r="AL32" s="215"/>
      <c r="AM32" s="215"/>
      <c r="AN32" s="215"/>
      <c r="AO32" s="215"/>
      <c r="AP32" s="215"/>
      <c r="AQ32" s="215"/>
      <c r="AR32" s="215"/>
      <c r="AS32" s="215"/>
      <c r="AT32" s="215">
        <v>0</v>
      </c>
      <c r="AU32" s="215"/>
      <c r="AV32" s="215"/>
      <c r="AW32" s="215"/>
      <c r="AX32" s="215"/>
      <c r="AY32" s="215"/>
      <c r="AZ32" s="215"/>
      <c r="BA32" s="215"/>
      <c r="BB32" s="215"/>
      <c r="BC32" s="215"/>
      <c r="BD32" s="215">
        <v>0</v>
      </c>
      <c r="BE32" s="215"/>
      <c r="BF32" s="215"/>
      <c r="BG32" s="215"/>
      <c r="BH32" s="215"/>
      <c r="BI32" s="215"/>
      <c r="BJ32" s="215"/>
      <c r="BK32" s="215"/>
      <c r="BL32" s="215"/>
      <c r="BM32" s="215"/>
      <c r="BN32" s="215">
        <v>0</v>
      </c>
      <c r="BO32" s="215"/>
      <c r="BP32" s="215"/>
      <c r="BQ32" s="215"/>
      <c r="BR32" s="215"/>
      <c r="BS32" s="215"/>
      <c r="BT32" s="215"/>
      <c r="BU32" s="215"/>
      <c r="BV32" s="215"/>
      <c r="BW32" s="215"/>
    </row>
    <row r="33" spans="1:76" ht="22.8" x14ac:dyDescent="0.4">
      <c r="A33" s="193"/>
      <c r="B33" s="193"/>
      <c r="C33" s="193"/>
      <c r="D33" s="254" t="s">
        <v>231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6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192" t="s">
        <v>39</v>
      </c>
      <c r="AC33" s="192"/>
      <c r="AD33" s="192"/>
      <c r="AE33" s="192"/>
      <c r="AF33" s="192"/>
      <c r="AG33" s="192"/>
      <c r="AH33" s="192"/>
      <c r="AI33" s="192"/>
      <c r="AJ33" s="192"/>
      <c r="AK33" s="192" t="s">
        <v>39</v>
      </c>
      <c r="AL33" s="192"/>
      <c r="AM33" s="192"/>
      <c r="AN33" s="192"/>
      <c r="AO33" s="192"/>
      <c r="AP33" s="192"/>
      <c r="AQ33" s="192"/>
      <c r="AR33" s="192"/>
      <c r="AS33" s="192"/>
      <c r="AT33" s="192" t="s">
        <v>39</v>
      </c>
      <c r="AU33" s="192"/>
      <c r="AV33" s="192"/>
      <c r="AW33" s="192"/>
      <c r="AX33" s="192"/>
      <c r="AY33" s="192"/>
      <c r="AZ33" s="192"/>
      <c r="BA33" s="192"/>
      <c r="BB33" s="192"/>
      <c r="BC33" s="192"/>
      <c r="BD33" s="192" t="s">
        <v>39</v>
      </c>
      <c r="BE33" s="192"/>
      <c r="BF33" s="192"/>
      <c r="BG33" s="192"/>
      <c r="BH33" s="192"/>
      <c r="BI33" s="192"/>
      <c r="BJ33" s="192"/>
      <c r="BK33" s="192"/>
      <c r="BL33" s="192"/>
      <c r="BM33" s="192"/>
      <c r="BN33" s="213">
        <f>BN29+BN31</f>
        <v>5700</v>
      </c>
      <c r="BO33" s="213"/>
      <c r="BP33" s="213"/>
      <c r="BQ33" s="213"/>
      <c r="BR33" s="213"/>
      <c r="BS33" s="213"/>
      <c r="BT33" s="213"/>
      <c r="BU33" s="213"/>
      <c r="BV33" s="213"/>
      <c r="BW33" s="213"/>
    </row>
    <row r="34" spans="1:76" ht="23.4" x14ac:dyDescent="0.4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8"/>
    </row>
    <row r="35" spans="1:76" ht="23.4" x14ac:dyDescent="0.45">
      <c r="A35" s="89"/>
      <c r="B35" s="214" t="s">
        <v>232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8"/>
    </row>
    <row r="36" spans="1:76" ht="23.4" x14ac:dyDescent="0.4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8"/>
    </row>
    <row r="37" spans="1:76" ht="23.4" x14ac:dyDescent="0.45">
      <c r="A37" s="193" t="s">
        <v>219</v>
      </c>
      <c r="B37" s="193"/>
      <c r="C37" s="193"/>
      <c r="D37" s="193" t="s">
        <v>79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 t="s">
        <v>80</v>
      </c>
      <c r="T37" s="193"/>
      <c r="U37" s="193"/>
      <c r="V37" s="193"/>
      <c r="W37" s="193"/>
      <c r="X37" s="193"/>
      <c r="Y37" s="193"/>
      <c r="Z37" s="193"/>
      <c r="AA37" s="193" t="s">
        <v>81</v>
      </c>
      <c r="AB37" s="193"/>
      <c r="AC37" s="193"/>
      <c r="AD37" s="193"/>
      <c r="AE37" s="193"/>
      <c r="AF37" s="193"/>
      <c r="AG37" s="193"/>
      <c r="AH37" s="193"/>
      <c r="AI37" s="193" t="s">
        <v>82</v>
      </c>
      <c r="AJ37" s="193"/>
      <c r="AK37" s="193"/>
      <c r="AL37" s="193"/>
      <c r="AM37" s="193"/>
      <c r="AN37" s="193"/>
      <c r="AO37" s="193"/>
      <c r="AP37" s="193"/>
      <c r="AQ37" s="193" t="s">
        <v>233</v>
      </c>
      <c r="AR37" s="193"/>
      <c r="AS37" s="193"/>
      <c r="AT37" s="193"/>
      <c r="AU37" s="193"/>
      <c r="AV37" s="193"/>
      <c r="AW37" s="193"/>
      <c r="AX37" s="193"/>
      <c r="AY37" s="193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8"/>
    </row>
    <row r="38" spans="1:76" ht="23.4" x14ac:dyDescent="0.45">
      <c r="A38" s="193">
        <v>1</v>
      </c>
      <c r="B38" s="193"/>
      <c r="C38" s="193"/>
      <c r="D38" s="193">
        <v>2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>
        <v>3</v>
      </c>
      <c r="T38" s="193"/>
      <c r="U38" s="193"/>
      <c r="V38" s="193"/>
      <c r="W38" s="193"/>
      <c r="X38" s="193"/>
      <c r="Y38" s="193"/>
      <c r="Z38" s="193"/>
      <c r="AA38" s="193">
        <v>4</v>
      </c>
      <c r="AB38" s="193"/>
      <c r="AC38" s="193"/>
      <c r="AD38" s="193"/>
      <c r="AE38" s="193"/>
      <c r="AF38" s="193"/>
      <c r="AG38" s="193"/>
      <c r="AH38" s="193"/>
      <c r="AI38" s="193">
        <v>5</v>
      </c>
      <c r="AJ38" s="193"/>
      <c r="AK38" s="193"/>
      <c r="AL38" s="193"/>
      <c r="AM38" s="193"/>
      <c r="AN38" s="193"/>
      <c r="AO38" s="193"/>
      <c r="AP38" s="193"/>
      <c r="AQ38" s="193">
        <v>6</v>
      </c>
      <c r="AR38" s="193"/>
      <c r="AS38" s="193"/>
      <c r="AT38" s="193"/>
      <c r="AU38" s="193"/>
      <c r="AV38" s="193"/>
      <c r="AW38" s="193"/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8"/>
    </row>
    <row r="39" spans="1:76" ht="23.4" x14ac:dyDescent="0.45">
      <c r="A39" s="232">
        <v>1</v>
      </c>
      <c r="B39" s="232"/>
      <c r="C39" s="232"/>
      <c r="D39" s="261" t="s">
        <v>234</v>
      </c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3"/>
      <c r="S39" s="232" t="s">
        <v>39</v>
      </c>
      <c r="T39" s="232"/>
      <c r="U39" s="232"/>
      <c r="V39" s="232"/>
      <c r="W39" s="232"/>
      <c r="X39" s="232"/>
      <c r="Y39" s="232"/>
      <c r="Z39" s="232"/>
      <c r="AA39" s="232" t="s">
        <v>39</v>
      </c>
      <c r="AB39" s="232"/>
      <c r="AC39" s="232"/>
      <c r="AD39" s="232"/>
      <c r="AE39" s="232"/>
      <c r="AF39" s="232"/>
      <c r="AG39" s="232"/>
      <c r="AH39" s="232"/>
      <c r="AI39" s="232" t="s">
        <v>39</v>
      </c>
      <c r="AJ39" s="232"/>
      <c r="AK39" s="232"/>
      <c r="AL39" s="232"/>
      <c r="AM39" s="232"/>
      <c r="AN39" s="232"/>
      <c r="AO39" s="232"/>
      <c r="AP39" s="232"/>
      <c r="AQ39" s="182">
        <f>AQ40+AQ41+AQ42+AQ43</f>
        <v>273000</v>
      </c>
      <c r="AR39" s="182"/>
      <c r="AS39" s="182"/>
      <c r="AT39" s="182"/>
      <c r="AU39" s="182"/>
      <c r="AV39" s="182"/>
      <c r="AW39" s="182"/>
      <c r="AX39" s="182"/>
      <c r="AY39" s="182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8"/>
    </row>
    <row r="40" spans="1:76" ht="230.4" customHeight="1" x14ac:dyDescent="0.45">
      <c r="A40" s="232" t="s">
        <v>91</v>
      </c>
      <c r="B40" s="232"/>
      <c r="C40" s="232"/>
      <c r="D40" s="258" t="s">
        <v>345</v>
      </c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232">
        <v>100</v>
      </c>
      <c r="T40" s="232"/>
      <c r="U40" s="232"/>
      <c r="V40" s="232"/>
      <c r="W40" s="232"/>
      <c r="X40" s="232"/>
      <c r="Y40" s="232"/>
      <c r="Z40" s="232"/>
      <c r="AA40" s="232">
        <v>30</v>
      </c>
      <c r="AB40" s="232"/>
      <c r="AC40" s="232"/>
      <c r="AD40" s="232"/>
      <c r="AE40" s="232"/>
      <c r="AF40" s="232"/>
      <c r="AG40" s="232"/>
      <c r="AH40" s="232"/>
      <c r="AI40" s="232">
        <v>9</v>
      </c>
      <c r="AJ40" s="232"/>
      <c r="AK40" s="232"/>
      <c r="AL40" s="232"/>
      <c r="AM40" s="232"/>
      <c r="AN40" s="232"/>
      <c r="AO40" s="232"/>
      <c r="AP40" s="232"/>
      <c r="AQ40" s="182">
        <f>S40*AA40*AI40</f>
        <v>27000</v>
      </c>
      <c r="AR40" s="182"/>
      <c r="AS40" s="182"/>
      <c r="AT40" s="182"/>
      <c r="AU40" s="182"/>
      <c r="AV40" s="182"/>
      <c r="AW40" s="182"/>
      <c r="AX40" s="182"/>
      <c r="AY40" s="182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8"/>
    </row>
    <row r="41" spans="1:76" ht="117.6" customHeight="1" x14ac:dyDescent="0.45">
      <c r="A41" s="232" t="s">
        <v>93</v>
      </c>
      <c r="B41" s="232"/>
      <c r="C41" s="232"/>
      <c r="D41" s="258" t="s">
        <v>236</v>
      </c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232">
        <v>2340</v>
      </c>
      <c r="T41" s="232"/>
      <c r="U41" s="232"/>
      <c r="V41" s="232"/>
      <c r="W41" s="232"/>
      <c r="X41" s="232"/>
      <c r="Y41" s="232"/>
      <c r="Z41" s="232"/>
      <c r="AA41" s="232">
        <v>30</v>
      </c>
      <c r="AB41" s="232"/>
      <c r="AC41" s="232"/>
      <c r="AD41" s="232"/>
      <c r="AE41" s="232"/>
      <c r="AF41" s="232"/>
      <c r="AG41" s="232"/>
      <c r="AH41" s="232"/>
      <c r="AI41" s="232">
        <v>2</v>
      </c>
      <c r="AJ41" s="232"/>
      <c r="AK41" s="232"/>
      <c r="AL41" s="232"/>
      <c r="AM41" s="232"/>
      <c r="AN41" s="232"/>
      <c r="AO41" s="232"/>
      <c r="AP41" s="232"/>
      <c r="AQ41" s="182">
        <f>S41*AA41*AI41</f>
        <v>140400</v>
      </c>
      <c r="AR41" s="182"/>
      <c r="AS41" s="182"/>
      <c r="AT41" s="182"/>
      <c r="AU41" s="182"/>
      <c r="AV41" s="182"/>
      <c r="AW41" s="182"/>
      <c r="AX41" s="182"/>
      <c r="AY41" s="182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8"/>
    </row>
    <row r="42" spans="1:76" ht="96" customHeight="1" x14ac:dyDescent="0.45">
      <c r="A42" s="232" t="s">
        <v>95</v>
      </c>
      <c r="B42" s="232"/>
      <c r="C42" s="232"/>
      <c r="D42" s="258" t="s">
        <v>237</v>
      </c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  <c r="S42" s="232">
        <v>550</v>
      </c>
      <c r="T42" s="232"/>
      <c r="U42" s="232"/>
      <c r="V42" s="232"/>
      <c r="W42" s="232"/>
      <c r="X42" s="232"/>
      <c r="Y42" s="232"/>
      <c r="Z42" s="232"/>
      <c r="AA42" s="232">
        <v>30</v>
      </c>
      <c r="AB42" s="232"/>
      <c r="AC42" s="232"/>
      <c r="AD42" s="232"/>
      <c r="AE42" s="232"/>
      <c r="AF42" s="232"/>
      <c r="AG42" s="232"/>
      <c r="AH42" s="232"/>
      <c r="AI42" s="232">
        <v>6.4</v>
      </c>
      <c r="AJ42" s="232"/>
      <c r="AK42" s="232"/>
      <c r="AL42" s="232"/>
      <c r="AM42" s="232"/>
      <c r="AN42" s="232"/>
      <c r="AO42" s="232"/>
      <c r="AP42" s="232"/>
      <c r="AQ42" s="182">
        <f>S42*AA42*AI42</f>
        <v>105600</v>
      </c>
      <c r="AR42" s="182"/>
      <c r="AS42" s="182"/>
      <c r="AT42" s="182"/>
      <c r="AU42" s="182"/>
      <c r="AV42" s="182"/>
      <c r="AW42" s="182"/>
      <c r="AX42" s="182"/>
      <c r="AY42" s="182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8"/>
    </row>
    <row r="43" spans="1:76" ht="23.4" x14ac:dyDescent="0.4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182">
        <f>S43*AA43*AI43</f>
        <v>0</v>
      </c>
      <c r="AR43" s="182"/>
      <c r="AS43" s="182"/>
      <c r="AT43" s="182"/>
      <c r="AU43" s="182"/>
      <c r="AV43" s="182"/>
      <c r="AW43" s="182"/>
      <c r="AX43" s="182"/>
      <c r="AY43" s="182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8"/>
    </row>
    <row r="44" spans="1:76" ht="23.4" x14ac:dyDescent="0.4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8"/>
    </row>
    <row r="45" spans="1:76" ht="23.4" x14ac:dyDescent="0.45">
      <c r="A45" s="232">
        <v>2</v>
      </c>
      <c r="B45" s="232"/>
      <c r="C45" s="232"/>
      <c r="D45" s="261" t="s">
        <v>238</v>
      </c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3"/>
      <c r="S45" s="232" t="s">
        <v>39</v>
      </c>
      <c r="T45" s="232"/>
      <c r="U45" s="232"/>
      <c r="V45" s="232"/>
      <c r="W45" s="232"/>
      <c r="X45" s="232"/>
      <c r="Y45" s="232"/>
      <c r="Z45" s="232"/>
      <c r="AA45" s="232" t="s">
        <v>39</v>
      </c>
      <c r="AB45" s="232"/>
      <c r="AC45" s="232"/>
      <c r="AD45" s="232"/>
      <c r="AE45" s="232"/>
      <c r="AF45" s="232"/>
      <c r="AG45" s="232"/>
      <c r="AH45" s="232"/>
      <c r="AI45" s="232" t="s">
        <v>39</v>
      </c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8"/>
    </row>
    <row r="46" spans="1:76" ht="23.4" x14ac:dyDescent="0.45">
      <c r="A46" s="232" t="s">
        <v>98</v>
      </c>
      <c r="B46" s="232"/>
      <c r="C46" s="232"/>
      <c r="D46" s="258" t="s">
        <v>235</v>
      </c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0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8"/>
    </row>
    <row r="47" spans="1:76" ht="23.4" x14ac:dyDescent="0.45">
      <c r="A47" s="232" t="s">
        <v>100</v>
      </c>
      <c r="B47" s="232"/>
      <c r="C47" s="232"/>
      <c r="D47" s="258" t="s">
        <v>239</v>
      </c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0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8"/>
    </row>
    <row r="48" spans="1:76" ht="23.4" x14ac:dyDescent="0.45">
      <c r="A48" s="232" t="s">
        <v>102</v>
      </c>
      <c r="B48" s="232"/>
      <c r="C48" s="232"/>
      <c r="D48" s="258" t="s">
        <v>237</v>
      </c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0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8"/>
    </row>
    <row r="49" spans="1:76" ht="23.4" x14ac:dyDescent="0.45">
      <c r="A49" s="232"/>
      <c r="B49" s="232"/>
      <c r="C49" s="232"/>
      <c r="D49" s="265" t="s">
        <v>76</v>
      </c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7"/>
      <c r="S49" s="193" t="s">
        <v>39</v>
      </c>
      <c r="T49" s="193"/>
      <c r="U49" s="193"/>
      <c r="V49" s="193"/>
      <c r="W49" s="193"/>
      <c r="X49" s="193"/>
      <c r="Y49" s="193"/>
      <c r="Z49" s="193"/>
      <c r="AA49" s="193" t="s">
        <v>39</v>
      </c>
      <c r="AB49" s="193"/>
      <c r="AC49" s="193"/>
      <c r="AD49" s="193"/>
      <c r="AE49" s="193"/>
      <c r="AF49" s="193"/>
      <c r="AG49" s="193"/>
      <c r="AH49" s="193"/>
      <c r="AI49" s="193" t="s">
        <v>39</v>
      </c>
      <c r="AJ49" s="193"/>
      <c r="AK49" s="193"/>
      <c r="AL49" s="193"/>
      <c r="AM49" s="193"/>
      <c r="AN49" s="193"/>
      <c r="AO49" s="193"/>
      <c r="AP49" s="193"/>
      <c r="AQ49" s="182">
        <f>AQ40+AQ41+AQ42</f>
        <v>273000</v>
      </c>
      <c r="AR49" s="182"/>
      <c r="AS49" s="182"/>
      <c r="AT49" s="182"/>
      <c r="AU49" s="182"/>
      <c r="AV49" s="182"/>
      <c r="AW49" s="182"/>
      <c r="AX49" s="182"/>
      <c r="AY49" s="182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12"/>
    </row>
    <row r="50" spans="1:76" ht="22.2" customHeight="1" x14ac:dyDescent="0.4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12"/>
    </row>
    <row r="51" spans="1:76" ht="23.4" hidden="1" x14ac:dyDescent="0.45">
      <c r="A51" s="90"/>
      <c r="B51" s="90"/>
      <c r="C51" s="90"/>
      <c r="D51" s="90"/>
      <c r="E51" s="90"/>
      <c r="F51" s="90"/>
      <c r="G51" s="91" t="s">
        <v>240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12"/>
    </row>
    <row r="52" spans="1:76" ht="23.4" hidden="1" x14ac:dyDescent="0.4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12"/>
    </row>
    <row r="53" spans="1:76" ht="23.4" hidden="1" x14ac:dyDescent="0.45">
      <c r="A53" s="193" t="s">
        <v>219</v>
      </c>
      <c r="B53" s="193"/>
      <c r="C53" s="193"/>
      <c r="D53" s="193" t="s">
        <v>79</v>
      </c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 t="s">
        <v>241</v>
      </c>
      <c r="T53" s="193"/>
      <c r="U53" s="193"/>
      <c r="V53" s="193"/>
      <c r="W53" s="193"/>
      <c r="X53" s="193"/>
      <c r="Y53" s="193"/>
      <c r="Z53" s="193"/>
      <c r="AA53" s="193" t="s">
        <v>85</v>
      </c>
      <c r="AB53" s="193"/>
      <c r="AC53" s="193"/>
      <c r="AD53" s="193"/>
      <c r="AE53" s="193"/>
      <c r="AF53" s="193"/>
      <c r="AG53" s="193"/>
      <c r="AH53" s="193"/>
      <c r="AI53" s="193" t="s">
        <v>242</v>
      </c>
      <c r="AJ53" s="193"/>
      <c r="AK53" s="193"/>
      <c r="AL53" s="193"/>
      <c r="AM53" s="193"/>
      <c r="AN53" s="193"/>
      <c r="AO53" s="193"/>
      <c r="AP53" s="193"/>
      <c r="AQ53" s="193" t="s">
        <v>233</v>
      </c>
      <c r="AR53" s="193"/>
      <c r="AS53" s="193"/>
      <c r="AT53" s="193"/>
      <c r="AU53" s="193"/>
      <c r="AV53" s="193"/>
      <c r="AW53" s="193"/>
      <c r="AX53" s="193"/>
      <c r="AY53" s="193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</row>
    <row r="54" spans="1:76" ht="23.4" hidden="1" x14ac:dyDescent="0.45">
      <c r="A54" s="270">
        <v>1</v>
      </c>
      <c r="B54" s="271"/>
      <c r="C54" s="272"/>
      <c r="D54" s="270">
        <v>2</v>
      </c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2"/>
      <c r="S54" s="270">
        <v>3</v>
      </c>
      <c r="T54" s="271"/>
      <c r="U54" s="271"/>
      <c r="V54" s="271"/>
      <c r="W54" s="271"/>
      <c r="X54" s="271"/>
      <c r="Y54" s="271"/>
      <c r="Z54" s="272"/>
      <c r="AA54" s="270">
        <v>4</v>
      </c>
      <c r="AB54" s="271"/>
      <c r="AC54" s="271"/>
      <c r="AD54" s="271"/>
      <c r="AE54" s="271"/>
      <c r="AF54" s="271"/>
      <c r="AG54" s="271"/>
      <c r="AH54" s="272"/>
      <c r="AI54" s="270">
        <v>5</v>
      </c>
      <c r="AJ54" s="271"/>
      <c r="AK54" s="271"/>
      <c r="AL54" s="271"/>
      <c r="AM54" s="271"/>
      <c r="AN54" s="271"/>
      <c r="AO54" s="271"/>
      <c r="AP54" s="272"/>
      <c r="AQ54" s="270">
        <v>6</v>
      </c>
      <c r="AR54" s="271"/>
      <c r="AS54" s="271"/>
      <c r="AT54" s="271"/>
      <c r="AU54" s="271"/>
      <c r="AV54" s="271"/>
      <c r="AW54" s="271"/>
      <c r="AX54" s="271"/>
      <c r="AY54" s="27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</row>
    <row r="55" spans="1:76" ht="23.4" hidden="1" x14ac:dyDescent="0.45">
      <c r="A55" s="268">
        <v>1</v>
      </c>
      <c r="B55" s="268"/>
      <c r="C55" s="268"/>
      <c r="D55" s="261" t="s">
        <v>243</v>
      </c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3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</row>
    <row r="56" spans="1:76" ht="23.4" hidden="1" x14ac:dyDescent="0.45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</row>
    <row r="57" spans="1:76" ht="23.4" hidden="1" x14ac:dyDescent="0.45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</row>
    <row r="58" spans="1:76" ht="23.4" hidden="1" x14ac:dyDescent="0.45">
      <c r="A58" s="268"/>
      <c r="B58" s="268"/>
      <c r="C58" s="268"/>
      <c r="D58" s="265" t="s">
        <v>76</v>
      </c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7"/>
      <c r="S58" s="193" t="s">
        <v>39</v>
      </c>
      <c r="T58" s="193"/>
      <c r="U58" s="193"/>
      <c r="V58" s="193"/>
      <c r="W58" s="193"/>
      <c r="X58" s="193"/>
      <c r="Y58" s="193"/>
      <c r="Z58" s="193"/>
      <c r="AA58" s="193" t="s">
        <v>39</v>
      </c>
      <c r="AB58" s="193"/>
      <c r="AC58" s="193"/>
      <c r="AD58" s="193"/>
      <c r="AE58" s="193"/>
      <c r="AF58" s="193"/>
      <c r="AG58" s="193"/>
      <c r="AH58" s="193"/>
      <c r="AI58" s="193" t="s">
        <v>39</v>
      </c>
      <c r="AJ58" s="193"/>
      <c r="AK58" s="193"/>
      <c r="AL58" s="193"/>
      <c r="AM58" s="193"/>
      <c r="AN58" s="193"/>
      <c r="AO58" s="193"/>
      <c r="AP58" s="193"/>
      <c r="AQ58" s="268"/>
      <c r="AR58" s="268"/>
      <c r="AS58" s="268"/>
      <c r="AT58" s="268"/>
      <c r="AU58" s="268"/>
      <c r="AV58" s="268"/>
      <c r="AW58" s="268"/>
      <c r="AX58" s="268"/>
      <c r="AY58" s="268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</row>
    <row r="59" spans="1:76" ht="23.4" x14ac:dyDescent="0.4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</row>
    <row r="60" spans="1:76" ht="23.4" x14ac:dyDescent="0.45">
      <c r="A60" s="92"/>
      <c r="B60" s="273" t="s">
        <v>244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</row>
    <row r="61" spans="1:76" ht="23.4" x14ac:dyDescent="0.4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</row>
    <row r="62" spans="1:76" ht="23.4" x14ac:dyDescent="0.45">
      <c r="A62" s="193" t="s">
        <v>219</v>
      </c>
      <c r="B62" s="193"/>
      <c r="C62" s="193"/>
      <c r="D62" s="193" t="s">
        <v>87</v>
      </c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 t="s">
        <v>88</v>
      </c>
      <c r="AJ62" s="193"/>
      <c r="AK62" s="193"/>
      <c r="AL62" s="193"/>
      <c r="AM62" s="193"/>
      <c r="AN62" s="193"/>
      <c r="AO62" s="193"/>
      <c r="AP62" s="193"/>
      <c r="AQ62" s="193" t="s">
        <v>245</v>
      </c>
      <c r="AR62" s="193"/>
      <c r="AS62" s="193"/>
      <c r="AT62" s="193"/>
      <c r="AU62" s="193"/>
      <c r="AV62" s="193"/>
      <c r="AW62" s="193"/>
      <c r="AX62" s="193"/>
      <c r="AY62" s="193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</row>
    <row r="63" spans="1:76" ht="23.4" x14ac:dyDescent="0.45">
      <c r="A63" s="193">
        <v>1</v>
      </c>
      <c r="B63" s="193"/>
      <c r="C63" s="193"/>
      <c r="D63" s="193">
        <v>2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>
        <v>3</v>
      </c>
      <c r="AJ63" s="193"/>
      <c r="AK63" s="193"/>
      <c r="AL63" s="193"/>
      <c r="AM63" s="193"/>
      <c r="AN63" s="193"/>
      <c r="AO63" s="193"/>
      <c r="AP63" s="193"/>
      <c r="AQ63" s="264">
        <v>4</v>
      </c>
      <c r="AR63" s="264"/>
      <c r="AS63" s="264"/>
      <c r="AT63" s="264"/>
      <c r="AU63" s="264"/>
      <c r="AV63" s="264"/>
      <c r="AW63" s="264"/>
      <c r="AX63" s="264"/>
      <c r="AY63" s="264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</row>
    <row r="64" spans="1:76" ht="23.4" x14ac:dyDescent="0.45">
      <c r="A64" s="232">
        <v>1</v>
      </c>
      <c r="B64" s="232"/>
      <c r="C64" s="232"/>
      <c r="D64" s="261" t="s">
        <v>90</v>
      </c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3"/>
      <c r="AI64" s="232" t="s">
        <v>39</v>
      </c>
      <c r="AJ64" s="232"/>
      <c r="AK64" s="232"/>
      <c r="AL64" s="232"/>
      <c r="AM64" s="232"/>
      <c r="AN64" s="232"/>
      <c r="AO64" s="232"/>
      <c r="AP64" s="232"/>
      <c r="AQ64" s="182">
        <v>1254</v>
      </c>
      <c r="AR64" s="182"/>
      <c r="AS64" s="182"/>
      <c r="AT64" s="182"/>
      <c r="AU64" s="182"/>
      <c r="AV64" s="182"/>
      <c r="AW64" s="182"/>
      <c r="AX64" s="182"/>
      <c r="AY64" s="18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</row>
    <row r="65" spans="1:75" ht="53.4" customHeight="1" x14ac:dyDescent="0.45">
      <c r="A65" s="232" t="s">
        <v>91</v>
      </c>
      <c r="B65" s="232"/>
      <c r="C65" s="232"/>
      <c r="D65" s="275" t="s">
        <v>343</v>
      </c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182">
        <v>5700</v>
      </c>
      <c r="AJ65" s="182"/>
      <c r="AK65" s="182"/>
      <c r="AL65" s="182"/>
      <c r="AM65" s="182"/>
      <c r="AN65" s="182"/>
      <c r="AO65" s="182"/>
      <c r="AP65" s="182"/>
      <c r="AQ65" s="182">
        <v>1254</v>
      </c>
      <c r="AR65" s="182"/>
      <c r="AS65" s="182"/>
      <c r="AT65" s="182"/>
      <c r="AU65" s="182"/>
      <c r="AV65" s="182"/>
      <c r="AW65" s="182"/>
      <c r="AX65" s="182"/>
      <c r="AY65" s="18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</row>
    <row r="66" spans="1:75" ht="32.4" customHeight="1" x14ac:dyDescent="0.45">
      <c r="A66" s="516" t="s">
        <v>93</v>
      </c>
      <c r="B66" s="516"/>
      <c r="C66" s="516"/>
      <c r="D66" s="275" t="s">
        <v>94</v>
      </c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</row>
    <row r="67" spans="1:75" ht="23.4" x14ac:dyDescent="0.45">
      <c r="A67" s="232" t="s">
        <v>95</v>
      </c>
      <c r="B67" s="232"/>
      <c r="C67" s="232"/>
      <c r="D67" s="275" t="s">
        <v>96</v>
      </c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</row>
    <row r="68" spans="1:75" ht="23.4" x14ac:dyDescent="0.45">
      <c r="A68" s="232">
        <v>2</v>
      </c>
      <c r="B68" s="232"/>
      <c r="C68" s="232"/>
      <c r="D68" s="261" t="s">
        <v>97</v>
      </c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3"/>
      <c r="AI68" s="232" t="s">
        <v>39</v>
      </c>
      <c r="AJ68" s="232"/>
      <c r="AK68" s="232"/>
      <c r="AL68" s="232"/>
      <c r="AM68" s="232"/>
      <c r="AN68" s="232"/>
      <c r="AO68" s="232"/>
      <c r="AP68" s="232"/>
      <c r="AQ68" s="182">
        <v>176.7</v>
      </c>
      <c r="AR68" s="182"/>
      <c r="AS68" s="182"/>
      <c r="AT68" s="182"/>
      <c r="AU68" s="182"/>
      <c r="AV68" s="182"/>
      <c r="AW68" s="182"/>
      <c r="AX68" s="182"/>
      <c r="AY68" s="18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</row>
    <row r="69" spans="1:75" ht="120.6" customHeight="1" x14ac:dyDescent="0.45">
      <c r="A69" s="232" t="s">
        <v>98</v>
      </c>
      <c r="B69" s="232"/>
      <c r="C69" s="232"/>
      <c r="D69" s="275" t="s">
        <v>344</v>
      </c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182"/>
      <c r="AJ69" s="182"/>
      <c r="AK69" s="182"/>
      <c r="AL69" s="182"/>
      <c r="AM69" s="182"/>
      <c r="AN69" s="182"/>
      <c r="AO69" s="182"/>
      <c r="AP69" s="182"/>
      <c r="AQ69" s="182">
        <v>165.3</v>
      </c>
      <c r="AR69" s="182"/>
      <c r="AS69" s="182"/>
      <c r="AT69" s="182"/>
      <c r="AU69" s="182"/>
      <c r="AV69" s="182"/>
      <c r="AW69" s="182"/>
      <c r="AX69" s="182"/>
      <c r="AY69" s="18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</row>
    <row r="70" spans="1:75" ht="64.2" customHeight="1" x14ac:dyDescent="0.45">
      <c r="A70" s="232" t="s">
        <v>100</v>
      </c>
      <c r="B70" s="232"/>
      <c r="C70" s="232"/>
      <c r="D70" s="275" t="s">
        <v>101</v>
      </c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</row>
    <row r="71" spans="1:75" ht="89.4" customHeight="1" x14ac:dyDescent="0.45">
      <c r="A71" s="232" t="s">
        <v>102</v>
      </c>
      <c r="B71" s="232"/>
      <c r="C71" s="232"/>
      <c r="D71" s="275" t="s">
        <v>103</v>
      </c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182"/>
      <c r="AJ71" s="182"/>
      <c r="AK71" s="182"/>
      <c r="AL71" s="182"/>
      <c r="AM71" s="182"/>
      <c r="AN71" s="182"/>
      <c r="AO71" s="182"/>
      <c r="AP71" s="182"/>
      <c r="AQ71" s="182">
        <v>11.4</v>
      </c>
      <c r="AR71" s="182"/>
      <c r="AS71" s="182"/>
      <c r="AT71" s="182"/>
      <c r="AU71" s="182"/>
      <c r="AV71" s="182"/>
      <c r="AW71" s="182"/>
      <c r="AX71" s="182"/>
      <c r="AY71" s="18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</row>
    <row r="72" spans="1:75" ht="92.4" customHeight="1" x14ac:dyDescent="0.45">
      <c r="A72" s="232" t="s">
        <v>104</v>
      </c>
      <c r="B72" s="232"/>
      <c r="C72" s="232"/>
      <c r="D72" s="275" t="s">
        <v>248</v>
      </c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</row>
    <row r="73" spans="1:75" ht="92.4" customHeight="1" x14ac:dyDescent="0.45">
      <c r="A73" s="232" t="s">
        <v>105</v>
      </c>
      <c r="B73" s="232"/>
      <c r="C73" s="232"/>
      <c r="D73" s="275" t="s">
        <v>248</v>
      </c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</row>
    <row r="74" spans="1:75" ht="73.95" customHeight="1" x14ac:dyDescent="0.45">
      <c r="A74" s="232">
        <v>3</v>
      </c>
      <c r="B74" s="232"/>
      <c r="C74" s="232"/>
      <c r="D74" s="261" t="s">
        <v>106</v>
      </c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3"/>
      <c r="AI74" s="182"/>
      <c r="AJ74" s="182"/>
      <c r="AK74" s="182"/>
      <c r="AL74" s="182"/>
      <c r="AM74" s="182"/>
      <c r="AN74" s="182"/>
      <c r="AO74" s="182"/>
      <c r="AP74" s="182"/>
      <c r="AQ74" s="182">
        <v>292.3</v>
      </c>
      <c r="AR74" s="182"/>
      <c r="AS74" s="182"/>
      <c r="AT74" s="182"/>
      <c r="AU74" s="182"/>
      <c r="AV74" s="182"/>
      <c r="AW74" s="182"/>
      <c r="AX74" s="182"/>
      <c r="AY74" s="18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</row>
    <row r="75" spans="1:75" ht="23.4" x14ac:dyDescent="0.45">
      <c r="A75" s="232"/>
      <c r="B75" s="232"/>
      <c r="C75" s="232"/>
      <c r="D75" s="265" t="s">
        <v>76</v>
      </c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7"/>
      <c r="AI75" s="193" t="s">
        <v>39</v>
      </c>
      <c r="AJ75" s="193"/>
      <c r="AK75" s="193"/>
      <c r="AL75" s="193"/>
      <c r="AM75" s="193"/>
      <c r="AN75" s="193"/>
      <c r="AO75" s="193"/>
      <c r="AP75" s="193"/>
      <c r="AQ75" s="182">
        <f>AQ64+AQ68+AQ74</f>
        <v>1723</v>
      </c>
      <c r="AR75" s="182"/>
      <c r="AS75" s="182"/>
      <c r="AT75" s="182"/>
      <c r="AU75" s="182"/>
      <c r="AV75" s="182"/>
      <c r="AW75" s="182"/>
      <c r="AX75" s="182"/>
      <c r="AY75" s="18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</row>
    <row r="76" spans="1:75" ht="23.4" x14ac:dyDescent="0.4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</row>
    <row r="77" spans="1:75" ht="23.4" x14ac:dyDescent="0.45">
      <c r="A77" s="277" t="s">
        <v>249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</row>
    <row r="78" spans="1:75" ht="23.4" x14ac:dyDescent="0.4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</row>
    <row r="79" spans="1:75" ht="23.4" x14ac:dyDescent="0.4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</row>
    <row r="80" spans="1:75" ht="23.4" x14ac:dyDescent="0.4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</row>
    <row r="81" spans="1:75" ht="23.4" x14ac:dyDescent="0.4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</row>
    <row r="82" spans="1:75" ht="22.2" customHeight="1" x14ac:dyDescent="0.4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</row>
    <row r="83" spans="1:75" ht="1.8" hidden="1" customHeight="1" x14ac:dyDescent="0.45">
      <c r="A83" s="273" t="s">
        <v>340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</row>
    <row r="84" spans="1:75" ht="23.4" hidden="1" x14ac:dyDescent="0.4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</row>
    <row r="85" spans="1:75" ht="23.4" hidden="1" x14ac:dyDescent="0.45">
      <c r="A85" s="94" t="s">
        <v>250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</row>
    <row r="86" spans="1:75" ht="23.4" hidden="1" x14ac:dyDescent="0.4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</row>
    <row r="87" spans="1:75" ht="23.4" hidden="1" x14ac:dyDescent="0.45">
      <c r="A87" s="94" t="s">
        <v>251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</row>
    <row r="88" spans="1:75" ht="23.4" hidden="1" x14ac:dyDescent="0.4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</row>
    <row r="89" spans="1:75" ht="23.4" hidden="1" x14ac:dyDescent="0.45">
      <c r="A89" s="193" t="s">
        <v>219</v>
      </c>
      <c r="B89" s="193"/>
      <c r="C89" s="193"/>
      <c r="D89" s="193" t="s">
        <v>34</v>
      </c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 t="s">
        <v>109</v>
      </c>
      <c r="X89" s="193"/>
      <c r="Y89" s="193"/>
      <c r="Z89" s="193"/>
      <c r="AA89" s="193"/>
      <c r="AB89" s="193"/>
      <c r="AC89" s="193"/>
      <c r="AD89" s="193"/>
      <c r="AE89" s="193"/>
      <c r="AF89" s="193" t="s">
        <v>110</v>
      </c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 t="s">
        <v>252</v>
      </c>
      <c r="AR89" s="193"/>
      <c r="AS89" s="193"/>
      <c r="AT89" s="193"/>
      <c r="AU89" s="193"/>
      <c r="AV89" s="193"/>
      <c r="AW89" s="193"/>
      <c r="AX89" s="193"/>
      <c r="AY89" s="193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</row>
    <row r="90" spans="1:75" ht="23.4" hidden="1" x14ac:dyDescent="0.45">
      <c r="A90" s="193">
        <v>1</v>
      </c>
      <c r="B90" s="193"/>
      <c r="C90" s="193"/>
      <c r="D90" s="193">
        <v>2</v>
      </c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>
        <v>3</v>
      </c>
      <c r="X90" s="193"/>
      <c r="Y90" s="193"/>
      <c r="Z90" s="193"/>
      <c r="AA90" s="193"/>
      <c r="AB90" s="193"/>
      <c r="AC90" s="193"/>
      <c r="AD90" s="193"/>
      <c r="AE90" s="193"/>
      <c r="AF90" s="193">
        <v>4</v>
      </c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>
        <v>5</v>
      </c>
      <c r="AR90" s="193"/>
      <c r="AS90" s="193"/>
      <c r="AT90" s="193"/>
      <c r="AU90" s="193"/>
      <c r="AV90" s="193"/>
      <c r="AW90" s="193"/>
      <c r="AX90" s="193"/>
      <c r="AY90" s="193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</row>
    <row r="91" spans="1:75" ht="23.4" hidden="1" x14ac:dyDescent="0.45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</row>
    <row r="92" spans="1:75" ht="23.4" hidden="1" x14ac:dyDescent="0.45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</row>
    <row r="93" spans="1:75" ht="23.4" hidden="1" x14ac:dyDescent="0.45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</row>
    <row r="94" spans="1:75" ht="23.4" hidden="1" x14ac:dyDescent="0.45">
      <c r="A94" s="232"/>
      <c r="B94" s="232"/>
      <c r="C94" s="232"/>
      <c r="D94" s="265" t="s">
        <v>76</v>
      </c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7"/>
      <c r="W94" s="193" t="s">
        <v>39</v>
      </c>
      <c r="X94" s="193"/>
      <c r="Y94" s="193"/>
      <c r="Z94" s="193"/>
      <c r="AA94" s="193"/>
      <c r="AB94" s="193"/>
      <c r="AC94" s="193"/>
      <c r="AD94" s="193"/>
      <c r="AE94" s="193"/>
      <c r="AF94" s="193" t="s">
        <v>39</v>
      </c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232"/>
      <c r="AR94" s="232"/>
      <c r="AS94" s="232"/>
      <c r="AT94" s="232"/>
      <c r="AU94" s="232"/>
      <c r="AV94" s="232"/>
      <c r="AW94" s="232"/>
      <c r="AX94" s="232"/>
      <c r="AY94" s="23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</row>
    <row r="95" spans="1:75" ht="0.6" customHeight="1" x14ac:dyDescent="0.4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</row>
    <row r="96" spans="1:75" ht="23.4" hidden="1" x14ac:dyDescent="0.45">
      <c r="A96" s="281" t="s">
        <v>253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</row>
    <row r="97" spans="1:75" ht="23.4" hidden="1" x14ac:dyDescent="0.4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</row>
    <row r="98" spans="1:75" ht="23.4" hidden="1" x14ac:dyDescent="0.45">
      <c r="A98" s="94" t="s">
        <v>250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5"/>
      <c r="P98" s="278" t="s">
        <v>254</v>
      </c>
      <c r="Q98" s="278"/>
      <c r="R98" s="278"/>
      <c r="S98" s="278"/>
      <c r="T98" s="278"/>
      <c r="U98" s="278"/>
      <c r="V98" s="278"/>
      <c r="W98" s="278"/>
      <c r="X98" s="278"/>
      <c r="Y98" s="278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</row>
    <row r="99" spans="1:75" ht="23.4" hidden="1" x14ac:dyDescent="0.4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</row>
    <row r="100" spans="1:75" ht="23.4" hidden="1" x14ac:dyDescent="0.45">
      <c r="A100" s="515" t="s">
        <v>217</v>
      </c>
      <c r="B100" s="515"/>
      <c r="C100" s="515"/>
      <c r="D100" s="515"/>
      <c r="E100" s="515"/>
      <c r="F100" s="515"/>
      <c r="G100" s="515"/>
      <c r="H100" s="515"/>
      <c r="I100" s="515"/>
      <c r="J100" s="515"/>
      <c r="K100" s="515"/>
      <c r="L100" s="515"/>
      <c r="M100" s="515"/>
      <c r="N100" s="515"/>
      <c r="O100" s="515"/>
      <c r="P100" s="515"/>
      <c r="Q100" s="515"/>
      <c r="R100" s="515"/>
      <c r="S100" s="515"/>
      <c r="T100" s="515"/>
      <c r="U100" s="515"/>
      <c r="V100" s="515"/>
      <c r="W100" s="125" t="s">
        <v>470</v>
      </c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</row>
    <row r="101" spans="1:75" ht="22.8" hidden="1" customHeight="1" x14ac:dyDescent="0.45">
      <c r="A101" s="94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</row>
    <row r="102" spans="1:75" ht="23.4" hidden="1" x14ac:dyDescent="0.45">
      <c r="A102" s="273" t="s">
        <v>255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</row>
    <row r="103" spans="1:75" ht="23.4" hidden="1" x14ac:dyDescent="0.4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</row>
    <row r="104" spans="1:75" ht="23.4" hidden="1" x14ac:dyDescent="0.45">
      <c r="A104" s="193" t="s">
        <v>219</v>
      </c>
      <c r="B104" s="193"/>
      <c r="C104" s="193"/>
      <c r="D104" s="193" t="s">
        <v>79</v>
      </c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 t="s">
        <v>256</v>
      </c>
      <c r="X104" s="193"/>
      <c r="Y104" s="193"/>
      <c r="Z104" s="193"/>
      <c r="AA104" s="193"/>
      <c r="AB104" s="193"/>
      <c r="AC104" s="193"/>
      <c r="AD104" s="193"/>
      <c r="AE104" s="193"/>
      <c r="AF104" s="193" t="s">
        <v>257</v>
      </c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 t="s">
        <v>258</v>
      </c>
      <c r="AR104" s="193"/>
      <c r="AS104" s="193"/>
      <c r="AT104" s="193"/>
      <c r="AU104" s="193"/>
      <c r="AV104" s="193"/>
      <c r="AW104" s="193"/>
      <c r="AX104" s="193"/>
      <c r="AY104" s="193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</row>
    <row r="105" spans="1:75" ht="23.4" hidden="1" x14ac:dyDescent="0.45">
      <c r="A105" s="192">
        <v>1</v>
      </c>
      <c r="B105" s="192"/>
      <c r="C105" s="192"/>
      <c r="D105" s="192">
        <v>2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>
        <v>3</v>
      </c>
      <c r="X105" s="192"/>
      <c r="Y105" s="192"/>
      <c r="Z105" s="192"/>
      <c r="AA105" s="192"/>
      <c r="AB105" s="192"/>
      <c r="AC105" s="192"/>
      <c r="AD105" s="192"/>
      <c r="AE105" s="192"/>
      <c r="AF105" s="192">
        <v>4</v>
      </c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>
        <v>5</v>
      </c>
      <c r="AR105" s="192"/>
      <c r="AS105" s="192"/>
      <c r="AT105" s="192"/>
      <c r="AU105" s="192"/>
      <c r="AV105" s="192"/>
      <c r="AW105" s="192"/>
      <c r="AX105" s="192"/>
      <c r="AY105" s="1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</row>
    <row r="106" spans="1:75" ht="23.4" hidden="1" x14ac:dyDescent="0.45">
      <c r="A106" s="215">
        <v>1</v>
      </c>
      <c r="B106" s="215"/>
      <c r="C106" s="215"/>
      <c r="D106" s="234" t="s">
        <v>259</v>
      </c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6"/>
      <c r="W106" s="213">
        <v>0</v>
      </c>
      <c r="X106" s="213"/>
      <c r="Y106" s="213"/>
      <c r="Z106" s="213"/>
      <c r="AA106" s="213"/>
      <c r="AB106" s="213"/>
      <c r="AC106" s="213"/>
      <c r="AD106" s="213"/>
      <c r="AE106" s="213"/>
      <c r="AF106" s="215">
        <v>0</v>
      </c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3">
        <f>W106*AF106/100</f>
        <v>0</v>
      </c>
      <c r="AR106" s="213"/>
      <c r="AS106" s="213"/>
      <c r="AT106" s="213"/>
      <c r="AU106" s="213"/>
      <c r="AV106" s="213"/>
      <c r="AW106" s="213"/>
      <c r="AX106" s="213"/>
      <c r="AY106" s="213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</row>
    <row r="107" spans="1:75" ht="23.4" hidden="1" x14ac:dyDescent="0.45">
      <c r="A107" s="215"/>
      <c r="B107" s="215"/>
      <c r="C107" s="215"/>
      <c r="D107" s="275" t="s">
        <v>260</v>
      </c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13">
        <v>0</v>
      </c>
      <c r="X107" s="213"/>
      <c r="Y107" s="213"/>
      <c r="Z107" s="213"/>
      <c r="AA107" s="213"/>
      <c r="AB107" s="213"/>
      <c r="AC107" s="213"/>
      <c r="AD107" s="213"/>
      <c r="AE107" s="213"/>
      <c r="AF107" s="215">
        <v>0</v>
      </c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3">
        <f>W107*AF107/100</f>
        <v>0</v>
      </c>
      <c r="AR107" s="213"/>
      <c r="AS107" s="213"/>
      <c r="AT107" s="213"/>
      <c r="AU107" s="213"/>
      <c r="AV107" s="213"/>
      <c r="AW107" s="213"/>
      <c r="AX107" s="213"/>
      <c r="AY107" s="213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</row>
    <row r="108" spans="1:75" ht="23.4" hidden="1" x14ac:dyDescent="0.45">
      <c r="A108" s="215"/>
      <c r="B108" s="215"/>
      <c r="C108" s="215"/>
      <c r="D108" s="275" t="s">
        <v>261</v>
      </c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13">
        <v>0</v>
      </c>
      <c r="X108" s="213"/>
      <c r="Y108" s="213"/>
      <c r="Z108" s="213"/>
      <c r="AA108" s="213"/>
      <c r="AB108" s="213"/>
      <c r="AC108" s="213"/>
      <c r="AD108" s="213"/>
      <c r="AE108" s="213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</row>
    <row r="109" spans="1:75" ht="23.4" hidden="1" x14ac:dyDescent="0.45">
      <c r="A109" s="215"/>
      <c r="B109" s="215"/>
      <c r="C109" s="215"/>
      <c r="D109" s="275" t="s">
        <v>262</v>
      </c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13">
        <v>0</v>
      </c>
      <c r="X109" s="213"/>
      <c r="Y109" s="213"/>
      <c r="Z109" s="213"/>
      <c r="AA109" s="213"/>
      <c r="AB109" s="213"/>
      <c r="AC109" s="213"/>
      <c r="AD109" s="213"/>
      <c r="AE109" s="213"/>
      <c r="AF109" s="215">
        <v>0</v>
      </c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3">
        <f>W109*AF109/100</f>
        <v>0</v>
      </c>
      <c r="AR109" s="213"/>
      <c r="AS109" s="213"/>
      <c r="AT109" s="213"/>
      <c r="AU109" s="213"/>
      <c r="AV109" s="213"/>
      <c r="AW109" s="213"/>
      <c r="AX109" s="213"/>
      <c r="AY109" s="213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</row>
    <row r="110" spans="1:75" ht="23.4" hidden="1" x14ac:dyDescent="0.45">
      <c r="A110" s="215"/>
      <c r="B110" s="215"/>
      <c r="C110" s="215"/>
      <c r="D110" s="275" t="s">
        <v>261</v>
      </c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</row>
    <row r="111" spans="1:75" ht="23.4" hidden="1" x14ac:dyDescent="0.45">
      <c r="A111" s="215"/>
      <c r="B111" s="215"/>
      <c r="C111" s="215"/>
      <c r="D111" s="265" t="s">
        <v>76</v>
      </c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7"/>
      <c r="W111" s="175">
        <v>0</v>
      </c>
      <c r="X111" s="176"/>
      <c r="Y111" s="176"/>
      <c r="Z111" s="176"/>
      <c r="AA111" s="176"/>
      <c r="AB111" s="176"/>
      <c r="AC111" s="176"/>
      <c r="AD111" s="176"/>
      <c r="AE111" s="177"/>
      <c r="AF111" s="264" t="s">
        <v>39</v>
      </c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89">
        <v>0</v>
      </c>
      <c r="AR111" s="290"/>
      <c r="AS111" s="290"/>
      <c r="AT111" s="290"/>
      <c r="AU111" s="290"/>
      <c r="AV111" s="290"/>
      <c r="AW111" s="290"/>
      <c r="AX111" s="290"/>
      <c r="AY111" s="291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</row>
    <row r="112" spans="1:75" ht="23.4" hidden="1" x14ac:dyDescent="0.4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</row>
    <row r="113" spans="1:75" ht="0.6" hidden="1" customHeight="1" x14ac:dyDescent="0.45">
      <c r="A113" s="288" t="s">
        <v>263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</row>
    <row r="114" spans="1:75" ht="23.4" hidden="1" x14ac:dyDescent="0.4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</row>
    <row r="115" spans="1:75" ht="23.4" hidden="1" x14ac:dyDescent="0.45">
      <c r="A115" s="193" t="s">
        <v>219</v>
      </c>
      <c r="B115" s="193"/>
      <c r="C115" s="193"/>
      <c r="D115" s="193" t="s">
        <v>79</v>
      </c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 t="s">
        <v>264</v>
      </c>
      <c r="X115" s="193"/>
      <c r="Y115" s="193"/>
      <c r="Z115" s="193"/>
      <c r="AA115" s="193"/>
      <c r="AB115" s="193"/>
      <c r="AC115" s="193"/>
      <c r="AD115" s="193"/>
      <c r="AE115" s="193"/>
      <c r="AF115" s="193" t="s">
        <v>257</v>
      </c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 t="s">
        <v>265</v>
      </c>
      <c r="AR115" s="193"/>
      <c r="AS115" s="193"/>
      <c r="AT115" s="193"/>
      <c r="AU115" s="193"/>
      <c r="AV115" s="193"/>
      <c r="AW115" s="193"/>
      <c r="AX115" s="193"/>
      <c r="AY115" s="193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</row>
    <row r="116" spans="1:75" ht="23.4" hidden="1" x14ac:dyDescent="0.45">
      <c r="A116" s="192">
        <v>1</v>
      </c>
      <c r="B116" s="192"/>
      <c r="C116" s="192"/>
      <c r="D116" s="192">
        <v>2</v>
      </c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>
        <v>3</v>
      </c>
      <c r="X116" s="192"/>
      <c r="Y116" s="192"/>
      <c r="Z116" s="192"/>
      <c r="AA116" s="192"/>
      <c r="AB116" s="192"/>
      <c r="AC116" s="192"/>
      <c r="AD116" s="192"/>
      <c r="AE116" s="192"/>
      <c r="AF116" s="215">
        <v>4</v>
      </c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192">
        <v>5</v>
      </c>
      <c r="AR116" s="192"/>
      <c r="AS116" s="192"/>
      <c r="AT116" s="192"/>
      <c r="AU116" s="192"/>
      <c r="AV116" s="192"/>
      <c r="AW116" s="192"/>
      <c r="AX116" s="192"/>
      <c r="AY116" s="1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</row>
    <row r="117" spans="1:75" ht="23.4" hidden="1" x14ac:dyDescent="0.45">
      <c r="A117" s="295">
        <v>1</v>
      </c>
      <c r="B117" s="296"/>
      <c r="C117" s="297"/>
      <c r="D117" s="299" t="s">
        <v>266</v>
      </c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1"/>
      <c r="W117" s="213">
        <v>0</v>
      </c>
      <c r="X117" s="213"/>
      <c r="Y117" s="213"/>
      <c r="Z117" s="213"/>
      <c r="AA117" s="213"/>
      <c r="AB117" s="213"/>
      <c r="AC117" s="213"/>
      <c r="AD117" s="213"/>
      <c r="AE117" s="213"/>
      <c r="AF117" s="215">
        <v>0</v>
      </c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84">
        <f>W117*AF117/100</f>
        <v>0</v>
      </c>
      <c r="AR117" s="284"/>
      <c r="AS117" s="284"/>
      <c r="AT117" s="284"/>
      <c r="AU117" s="284"/>
      <c r="AV117" s="284"/>
      <c r="AW117" s="284"/>
      <c r="AX117" s="284"/>
      <c r="AY117" s="284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</row>
    <row r="118" spans="1:75" ht="23.4" hidden="1" x14ac:dyDescent="0.45">
      <c r="A118" s="295"/>
      <c r="B118" s="296"/>
      <c r="C118" s="297"/>
      <c r="D118" s="275" t="s">
        <v>267</v>
      </c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</row>
    <row r="119" spans="1:75" ht="23.4" hidden="1" x14ac:dyDescent="0.45">
      <c r="A119" s="102"/>
      <c r="B119" s="103"/>
      <c r="C119" s="104"/>
      <c r="D119" s="169" t="s">
        <v>268</v>
      </c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1"/>
      <c r="W119" s="289">
        <v>0</v>
      </c>
      <c r="X119" s="290"/>
      <c r="Y119" s="290"/>
      <c r="Z119" s="290"/>
      <c r="AA119" s="290"/>
      <c r="AB119" s="290"/>
      <c r="AC119" s="290"/>
      <c r="AD119" s="290"/>
      <c r="AE119" s="291"/>
      <c r="AF119" s="292">
        <v>0</v>
      </c>
      <c r="AG119" s="293"/>
      <c r="AH119" s="293"/>
      <c r="AI119" s="293"/>
      <c r="AJ119" s="293"/>
      <c r="AK119" s="293"/>
      <c r="AL119" s="293"/>
      <c r="AM119" s="293"/>
      <c r="AN119" s="293"/>
      <c r="AO119" s="293"/>
      <c r="AP119" s="294"/>
      <c r="AQ119" s="289">
        <v>0</v>
      </c>
      <c r="AR119" s="290"/>
      <c r="AS119" s="290"/>
      <c r="AT119" s="290"/>
      <c r="AU119" s="290"/>
      <c r="AV119" s="290"/>
      <c r="AW119" s="290"/>
      <c r="AX119" s="290"/>
      <c r="AY119" s="291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</row>
    <row r="120" spans="1:75" ht="23.4" hidden="1" x14ac:dyDescent="0.45">
      <c r="A120" s="295"/>
      <c r="B120" s="296"/>
      <c r="C120" s="297"/>
      <c r="D120" s="215" t="s">
        <v>269</v>
      </c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3">
        <v>0</v>
      </c>
      <c r="X120" s="213"/>
      <c r="Y120" s="213"/>
      <c r="Z120" s="213"/>
      <c r="AA120" s="213"/>
      <c r="AB120" s="213"/>
      <c r="AC120" s="213"/>
      <c r="AD120" s="213"/>
      <c r="AE120" s="213"/>
      <c r="AF120" s="215">
        <v>0</v>
      </c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3">
        <v>0</v>
      </c>
      <c r="AR120" s="213"/>
      <c r="AS120" s="213"/>
      <c r="AT120" s="213"/>
      <c r="AU120" s="213"/>
      <c r="AV120" s="213"/>
      <c r="AW120" s="213"/>
      <c r="AX120" s="213"/>
      <c r="AY120" s="213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</row>
    <row r="121" spans="1:75" ht="23.4" hidden="1" x14ac:dyDescent="0.45">
      <c r="A121" s="268"/>
      <c r="B121" s="268"/>
      <c r="C121" s="268"/>
      <c r="D121" s="265" t="s">
        <v>76</v>
      </c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7"/>
      <c r="W121" s="193" t="s">
        <v>39</v>
      </c>
      <c r="X121" s="193"/>
      <c r="Y121" s="193"/>
      <c r="Z121" s="193"/>
      <c r="AA121" s="193"/>
      <c r="AB121" s="193"/>
      <c r="AC121" s="193"/>
      <c r="AD121" s="193"/>
      <c r="AE121" s="193"/>
      <c r="AF121" s="193" t="s">
        <v>39</v>
      </c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284">
        <v>0</v>
      </c>
      <c r="AR121" s="284"/>
      <c r="AS121" s="284"/>
      <c r="AT121" s="284"/>
      <c r="AU121" s="284"/>
      <c r="AV121" s="284"/>
      <c r="AW121" s="284"/>
      <c r="AX121" s="284"/>
      <c r="AY121" s="284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</row>
    <row r="122" spans="1:75" ht="23.4" hidden="1" x14ac:dyDescent="0.4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</row>
    <row r="123" spans="1:75" ht="1.2" hidden="1" customHeight="1" x14ac:dyDescent="0.45">
      <c r="A123" s="514" t="s">
        <v>270</v>
      </c>
      <c r="B123" s="514"/>
      <c r="C123" s="514"/>
      <c r="D123" s="514"/>
      <c r="E123" s="514"/>
      <c r="F123" s="514"/>
      <c r="G123" s="514"/>
      <c r="H123" s="514"/>
      <c r="I123" s="514"/>
      <c r="J123" s="514"/>
      <c r="K123" s="514"/>
      <c r="L123" s="514"/>
      <c r="M123" s="514"/>
      <c r="N123" s="514"/>
      <c r="O123" s="514"/>
      <c r="P123" s="514"/>
      <c r="Q123" s="514"/>
      <c r="R123" s="514"/>
      <c r="S123" s="514"/>
      <c r="T123" s="514"/>
      <c r="U123" s="514"/>
      <c r="V123" s="514"/>
      <c r="W123" s="514"/>
      <c r="X123" s="514"/>
      <c r="Y123" s="514"/>
      <c r="Z123" s="514"/>
      <c r="AA123" s="514"/>
      <c r="AB123" s="514"/>
      <c r="AC123" s="514"/>
      <c r="AD123" s="514"/>
      <c r="AE123" s="514"/>
      <c r="AF123" s="514"/>
      <c r="AG123" s="514"/>
      <c r="AH123" s="514"/>
      <c r="AI123" s="514"/>
      <c r="AJ123" s="514"/>
      <c r="AK123" s="514"/>
      <c r="AL123" s="514"/>
      <c r="AM123" s="514"/>
      <c r="AN123" s="514"/>
      <c r="AO123" s="514"/>
      <c r="AP123" s="514"/>
      <c r="AQ123" s="514"/>
      <c r="AR123" s="514"/>
      <c r="AS123" s="514"/>
      <c r="AT123" s="514"/>
      <c r="AU123" s="514"/>
      <c r="AV123" s="514"/>
      <c r="AW123" s="514"/>
      <c r="AX123" s="514"/>
      <c r="AY123" s="514"/>
      <c r="AZ123" s="514"/>
      <c r="BA123" s="514"/>
      <c r="BB123" s="514"/>
      <c r="BC123" s="514"/>
      <c r="BD123" s="514"/>
      <c r="BE123" s="514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</row>
    <row r="124" spans="1:75" ht="23.4" hidden="1" x14ac:dyDescent="0.45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</row>
    <row r="125" spans="1:75" ht="23.4" hidden="1" x14ac:dyDescent="0.45">
      <c r="A125" s="509" t="s">
        <v>219</v>
      </c>
      <c r="B125" s="509"/>
      <c r="C125" s="509"/>
      <c r="D125" s="509" t="s">
        <v>79</v>
      </c>
      <c r="E125" s="509"/>
      <c r="F125" s="509"/>
      <c r="G125" s="509"/>
      <c r="H125" s="509"/>
      <c r="I125" s="509"/>
      <c r="J125" s="509"/>
      <c r="K125" s="509"/>
      <c r="L125" s="509"/>
      <c r="M125" s="509"/>
      <c r="N125" s="509"/>
      <c r="O125" s="509"/>
      <c r="P125" s="509"/>
      <c r="Q125" s="509"/>
      <c r="R125" s="509"/>
      <c r="S125" s="509"/>
      <c r="T125" s="509"/>
      <c r="U125" s="509"/>
      <c r="V125" s="509"/>
      <c r="W125" s="509" t="s">
        <v>271</v>
      </c>
      <c r="X125" s="509"/>
      <c r="Y125" s="509"/>
      <c r="Z125" s="509"/>
      <c r="AA125" s="509"/>
      <c r="AB125" s="509"/>
      <c r="AC125" s="509"/>
      <c r="AD125" s="509"/>
      <c r="AE125" s="509"/>
      <c r="AF125" s="509" t="s">
        <v>272</v>
      </c>
      <c r="AG125" s="509"/>
      <c r="AH125" s="509"/>
      <c r="AI125" s="509"/>
      <c r="AJ125" s="509"/>
      <c r="AK125" s="509"/>
      <c r="AL125" s="509"/>
      <c r="AM125" s="509"/>
      <c r="AN125" s="509"/>
      <c r="AO125" s="509"/>
      <c r="AP125" s="509"/>
      <c r="AQ125" s="509" t="s">
        <v>273</v>
      </c>
      <c r="AR125" s="509"/>
      <c r="AS125" s="509"/>
      <c r="AT125" s="509"/>
      <c r="AU125" s="509"/>
      <c r="AV125" s="509"/>
      <c r="AW125" s="509"/>
      <c r="AX125" s="509"/>
      <c r="AY125" s="509"/>
      <c r="AZ125" s="121"/>
      <c r="BA125" s="121"/>
      <c r="BB125" s="121"/>
      <c r="BC125" s="121"/>
      <c r="BD125" s="121"/>
      <c r="BE125" s="121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</row>
    <row r="126" spans="1:75" ht="23.4" hidden="1" x14ac:dyDescent="0.45">
      <c r="A126" s="513">
        <v>1</v>
      </c>
      <c r="B126" s="513"/>
      <c r="C126" s="513"/>
      <c r="D126" s="513">
        <v>2</v>
      </c>
      <c r="E126" s="513"/>
      <c r="F126" s="513"/>
      <c r="G126" s="513"/>
      <c r="H126" s="513"/>
      <c r="I126" s="513"/>
      <c r="J126" s="513"/>
      <c r="K126" s="513"/>
      <c r="L126" s="513"/>
      <c r="M126" s="513"/>
      <c r="N126" s="513"/>
      <c r="O126" s="513"/>
      <c r="P126" s="513"/>
      <c r="Q126" s="513"/>
      <c r="R126" s="513"/>
      <c r="S126" s="513"/>
      <c r="T126" s="513"/>
      <c r="U126" s="513"/>
      <c r="V126" s="513"/>
      <c r="W126" s="513">
        <v>3</v>
      </c>
      <c r="X126" s="513"/>
      <c r="Y126" s="513"/>
      <c r="Z126" s="513"/>
      <c r="AA126" s="513"/>
      <c r="AB126" s="513"/>
      <c r="AC126" s="513"/>
      <c r="AD126" s="513"/>
      <c r="AE126" s="513"/>
      <c r="AF126" s="513">
        <v>4</v>
      </c>
      <c r="AG126" s="513"/>
      <c r="AH126" s="513"/>
      <c r="AI126" s="513"/>
      <c r="AJ126" s="513"/>
      <c r="AK126" s="513"/>
      <c r="AL126" s="513"/>
      <c r="AM126" s="513"/>
      <c r="AN126" s="513"/>
      <c r="AO126" s="513"/>
      <c r="AP126" s="513"/>
      <c r="AQ126" s="513">
        <v>5</v>
      </c>
      <c r="AR126" s="513"/>
      <c r="AS126" s="513"/>
      <c r="AT126" s="513"/>
      <c r="AU126" s="513"/>
      <c r="AV126" s="513"/>
      <c r="AW126" s="513"/>
      <c r="AX126" s="513"/>
      <c r="AY126" s="513"/>
      <c r="AZ126" s="121"/>
      <c r="BA126" s="121"/>
      <c r="BB126" s="121"/>
      <c r="BC126" s="121"/>
      <c r="BD126" s="121"/>
      <c r="BE126" s="121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</row>
    <row r="127" spans="1:75" ht="23.4" hidden="1" x14ac:dyDescent="0.45">
      <c r="A127" s="503">
        <v>1</v>
      </c>
      <c r="B127" s="503"/>
      <c r="C127" s="503"/>
      <c r="D127" s="511" t="s">
        <v>274</v>
      </c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03"/>
      <c r="X127" s="503"/>
      <c r="Y127" s="503"/>
      <c r="Z127" s="503"/>
      <c r="AA127" s="503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503"/>
      <c r="AL127" s="503"/>
      <c r="AM127" s="503"/>
      <c r="AN127" s="503"/>
      <c r="AO127" s="503"/>
      <c r="AP127" s="503"/>
      <c r="AQ127" s="503"/>
      <c r="AR127" s="503"/>
      <c r="AS127" s="503"/>
      <c r="AT127" s="503"/>
      <c r="AU127" s="503"/>
      <c r="AV127" s="503"/>
      <c r="AW127" s="503"/>
      <c r="AX127" s="503"/>
      <c r="AY127" s="503"/>
      <c r="AZ127" s="121"/>
      <c r="BA127" s="121"/>
      <c r="BB127" s="121"/>
      <c r="BC127" s="121"/>
      <c r="BD127" s="121"/>
      <c r="BE127" s="121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</row>
    <row r="128" spans="1:75" ht="23.4" hidden="1" x14ac:dyDescent="0.45">
      <c r="A128" s="503"/>
      <c r="B128" s="503"/>
      <c r="C128" s="503"/>
      <c r="D128" s="512" t="s">
        <v>275</v>
      </c>
      <c r="E128" s="512"/>
      <c r="F128" s="512"/>
      <c r="G128" s="512"/>
      <c r="H128" s="512"/>
      <c r="I128" s="512"/>
      <c r="J128" s="512"/>
      <c r="K128" s="512"/>
      <c r="L128" s="512"/>
      <c r="M128" s="512"/>
      <c r="N128" s="512"/>
      <c r="O128" s="512"/>
      <c r="P128" s="512"/>
      <c r="Q128" s="512"/>
      <c r="R128" s="512"/>
      <c r="S128" s="512"/>
      <c r="T128" s="512"/>
      <c r="U128" s="512"/>
      <c r="V128" s="512"/>
      <c r="W128" s="503">
        <v>0</v>
      </c>
      <c r="X128" s="503"/>
      <c r="Y128" s="503"/>
      <c r="Z128" s="503"/>
      <c r="AA128" s="503"/>
      <c r="AB128" s="503"/>
      <c r="AC128" s="503"/>
      <c r="AD128" s="503"/>
      <c r="AE128" s="503"/>
      <c r="AF128" s="503">
        <v>0</v>
      </c>
      <c r="AG128" s="503"/>
      <c r="AH128" s="503"/>
      <c r="AI128" s="503"/>
      <c r="AJ128" s="503"/>
      <c r="AK128" s="503"/>
      <c r="AL128" s="503"/>
      <c r="AM128" s="503"/>
      <c r="AN128" s="503"/>
      <c r="AO128" s="503"/>
      <c r="AP128" s="503"/>
      <c r="AQ128" s="510">
        <f>W128*AF128</f>
        <v>0</v>
      </c>
      <c r="AR128" s="510"/>
      <c r="AS128" s="510"/>
      <c r="AT128" s="510"/>
      <c r="AU128" s="510"/>
      <c r="AV128" s="510"/>
      <c r="AW128" s="510"/>
      <c r="AX128" s="510"/>
      <c r="AY128" s="510"/>
      <c r="AZ128" s="121"/>
      <c r="BA128" s="121"/>
      <c r="BB128" s="121"/>
      <c r="BC128" s="121"/>
      <c r="BD128" s="121"/>
      <c r="BE128" s="121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</row>
    <row r="129" spans="1:75" ht="23.4" hidden="1" x14ac:dyDescent="0.45">
      <c r="A129" s="503">
        <v>2</v>
      </c>
      <c r="B129" s="503"/>
      <c r="C129" s="503"/>
      <c r="D129" s="511" t="s">
        <v>276</v>
      </c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03"/>
      <c r="X129" s="503"/>
      <c r="Y129" s="503"/>
      <c r="Z129" s="503"/>
      <c r="AA129" s="503"/>
      <c r="AB129" s="503"/>
      <c r="AC129" s="503"/>
      <c r="AD129" s="503"/>
      <c r="AE129" s="503"/>
      <c r="AF129" s="503"/>
      <c r="AG129" s="503"/>
      <c r="AH129" s="503"/>
      <c r="AI129" s="503"/>
      <c r="AJ129" s="503"/>
      <c r="AK129" s="503"/>
      <c r="AL129" s="503"/>
      <c r="AM129" s="503"/>
      <c r="AN129" s="503"/>
      <c r="AO129" s="503"/>
      <c r="AP129" s="503"/>
      <c r="AQ129" s="505"/>
      <c r="AR129" s="505"/>
      <c r="AS129" s="505"/>
      <c r="AT129" s="505"/>
      <c r="AU129" s="505"/>
      <c r="AV129" s="505"/>
      <c r="AW129" s="505"/>
      <c r="AX129" s="505"/>
      <c r="AY129" s="505"/>
      <c r="AZ129" s="121"/>
      <c r="BA129" s="121"/>
      <c r="BB129" s="121"/>
      <c r="BC129" s="121"/>
      <c r="BD129" s="121"/>
      <c r="BE129" s="121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</row>
    <row r="130" spans="1:75" ht="23.4" hidden="1" x14ac:dyDescent="0.45">
      <c r="A130" s="503"/>
      <c r="B130" s="503"/>
      <c r="C130" s="503"/>
      <c r="D130" s="512" t="s">
        <v>277</v>
      </c>
      <c r="E130" s="512"/>
      <c r="F130" s="512"/>
      <c r="G130" s="512"/>
      <c r="H130" s="512"/>
      <c r="I130" s="512"/>
      <c r="J130" s="512"/>
      <c r="K130" s="512"/>
      <c r="L130" s="512"/>
      <c r="M130" s="512"/>
      <c r="N130" s="512"/>
      <c r="O130" s="512"/>
      <c r="P130" s="512"/>
      <c r="Q130" s="512"/>
      <c r="R130" s="512"/>
      <c r="S130" s="512"/>
      <c r="T130" s="512"/>
      <c r="U130" s="512"/>
      <c r="V130" s="512"/>
      <c r="W130" s="503"/>
      <c r="X130" s="503"/>
      <c r="Y130" s="503"/>
      <c r="Z130" s="503"/>
      <c r="AA130" s="503"/>
      <c r="AB130" s="503"/>
      <c r="AC130" s="503"/>
      <c r="AD130" s="503"/>
      <c r="AE130" s="503"/>
      <c r="AF130" s="503"/>
      <c r="AG130" s="503"/>
      <c r="AH130" s="503"/>
      <c r="AI130" s="503"/>
      <c r="AJ130" s="503"/>
      <c r="AK130" s="503"/>
      <c r="AL130" s="503"/>
      <c r="AM130" s="503"/>
      <c r="AN130" s="503"/>
      <c r="AO130" s="503"/>
      <c r="AP130" s="503"/>
      <c r="AQ130" s="505"/>
      <c r="AR130" s="505"/>
      <c r="AS130" s="505"/>
      <c r="AT130" s="505"/>
      <c r="AU130" s="505"/>
      <c r="AV130" s="505"/>
      <c r="AW130" s="505"/>
      <c r="AX130" s="505"/>
      <c r="AY130" s="505"/>
      <c r="AZ130" s="121"/>
      <c r="BA130" s="121"/>
      <c r="BB130" s="121"/>
      <c r="BC130" s="121"/>
      <c r="BD130" s="121"/>
      <c r="BE130" s="121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</row>
    <row r="131" spans="1:75" ht="23.4" hidden="1" x14ac:dyDescent="0.45">
      <c r="A131" s="503"/>
      <c r="B131" s="503"/>
      <c r="C131" s="503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504"/>
      <c r="W131" s="503"/>
      <c r="X131" s="503"/>
      <c r="Y131" s="503"/>
      <c r="Z131" s="503"/>
      <c r="AA131" s="503"/>
      <c r="AB131" s="503"/>
      <c r="AC131" s="503"/>
      <c r="AD131" s="503"/>
      <c r="AE131" s="503"/>
      <c r="AF131" s="503"/>
      <c r="AG131" s="503"/>
      <c r="AH131" s="503"/>
      <c r="AI131" s="503"/>
      <c r="AJ131" s="503"/>
      <c r="AK131" s="503"/>
      <c r="AL131" s="503"/>
      <c r="AM131" s="503"/>
      <c r="AN131" s="503"/>
      <c r="AO131" s="503"/>
      <c r="AP131" s="503"/>
      <c r="AQ131" s="505"/>
      <c r="AR131" s="505"/>
      <c r="AS131" s="505"/>
      <c r="AT131" s="505"/>
      <c r="AU131" s="505"/>
      <c r="AV131" s="505"/>
      <c r="AW131" s="505"/>
      <c r="AX131" s="505"/>
      <c r="AY131" s="505"/>
      <c r="AZ131" s="121"/>
      <c r="BA131" s="121"/>
      <c r="BB131" s="121"/>
      <c r="BC131" s="121"/>
      <c r="BD131" s="121"/>
      <c r="BE131" s="121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</row>
    <row r="132" spans="1:75" ht="23.4" hidden="1" x14ac:dyDescent="0.45">
      <c r="A132" s="503"/>
      <c r="B132" s="503"/>
      <c r="C132" s="503"/>
      <c r="D132" s="506" t="s">
        <v>76</v>
      </c>
      <c r="E132" s="507"/>
      <c r="F132" s="507"/>
      <c r="G132" s="507"/>
      <c r="H132" s="507"/>
      <c r="I132" s="507"/>
      <c r="J132" s="507"/>
      <c r="K132" s="507"/>
      <c r="L132" s="507"/>
      <c r="M132" s="507"/>
      <c r="N132" s="507"/>
      <c r="O132" s="507"/>
      <c r="P132" s="507"/>
      <c r="Q132" s="507"/>
      <c r="R132" s="507"/>
      <c r="S132" s="507"/>
      <c r="T132" s="507"/>
      <c r="U132" s="507"/>
      <c r="V132" s="508"/>
      <c r="W132" s="509" t="s">
        <v>39</v>
      </c>
      <c r="X132" s="509"/>
      <c r="Y132" s="509"/>
      <c r="Z132" s="509"/>
      <c r="AA132" s="509"/>
      <c r="AB132" s="509"/>
      <c r="AC132" s="509"/>
      <c r="AD132" s="509"/>
      <c r="AE132" s="509"/>
      <c r="AF132" s="509" t="s">
        <v>39</v>
      </c>
      <c r="AG132" s="509"/>
      <c r="AH132" s="509"/>
      <c r="AI132" s="509"/>
      <c r="AJ132" s="509"/>
      <c r="AK132" s="509"/>
      <c r="AL132" s="509"/>
      <c r="AM132" s="509"/>
      <c r="AN132" s="509"/>
      <c r="AO132" s="509"/>
      <c r="AP132" s="509"/>
      <c r="AQ132" s="510">
        <v>0</v>
      </c>
      <c r="AR132" s="510"/>
      <c r="AS132" s="510"/>
      <c r="AT132" s="510"/>
      <c r="AU132" s="510"/>
      <c r="AV132" s="510"/>
      <c r="AW132" s="510"/>
      <c r="AX132" s="510"/>
      <c r="AY132" s="510"/>
      <c r="AZ132" s="121"/>
      <c r="BA132" s="121"/>
      <c r="BB132" s="121"/>
      <c r="BC132" s="121"/>
      <c r="BD132" s="121"/>
      <c r="BE132" s="121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</row>
    <row r="133" spans="1:75" ht="23.4" hidden="1" x14ac:dyDescent="0.4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</row>
    <row r="134" spans="1:75" ht="23.4" hidden="1" x14ac:dyDescent="0.45">
      <c r="A134" s="273" t="s">
        <v>341</v>
      </c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</row>
    <row r="135" spans="1:75" ht="23.4" hidden="1" x14ac:dyDescent="0.4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</row>
    <row r="136" spans="1:75" ht="23.4" hidden="1" x14ac:dyDescent="0.45">
      <c r="A136" s="94" t="s">
        <v>250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</row>
    <row r="137" spans="1:75" ht="23.4" hidden="1" x14ac:dyDescent="0.4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</row>
    <row r="138" spans="1:75" ht="23.4" hidden="1" x14ac:dyDescent="0.45">
      <c r="A138" s="94" t="s">
        <v>251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</row>
    <row r="139" spans="1:75" ht="23.4" hidden="1" x14ac:dyDescent="0.4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</row>
    <row r="140" spans="1:75" ht="23.4" hidden="1" x14ac:dyDescent="0.45">
      <c r="A140" s="193" t="s">
        <v>219</v>
      </c>
      <c r="B140" s="193"/>
      <c r="C140" s="193"/>
      <c r="D140" s="193" t="s">
        <v>34</v>
      </c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 t="s">
        <v>278</v>
      </c>
      <c r="X140" s="193"/>
      <c r="Y140" s="193"/>
      <c r="Z140" s="193"/>
      <c r="AA140" s="193"/>
      <c r="AB140" s="193"/>
      <c r="AC140" s="193"/>
      <c r="AD140" s="193"/>
      <c r="AE140" s="193"/>
      <c r="AF140" s="193" t="s">
        <v>110</v>
      </c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 t="s">
        <v>279</v>
      </c>
      <c r="AR140" s="193"/>
      <c r="AS140" s="193"/>
      <c r="AT140" s="193"/>
      <c r="AU140" s="193"/>
      <c r="AV140" s="193"/>
      <c r="AW140" s="193"/>
      <c r="AX140" s="193"/>
      <c r="AY140" s="193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</row>
    <row r="141" spans="1:75" ht="23.4" hidden="1" x14ac:dyDescent="0.45">
      <c r="A141" s="192">
        <v>1</v>
      </c>
      <c r="B141" s="192"/>
      <c r="C141" s="192"/>
      <c r="D141" s="192">
        <v>2</v>
      </c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>
        <v>3</v>
      </c>
      <c r="X141" s="192"/>
      <c r="Y141" s="192"/>
      <c r="Z141" s="192"/>
      <c r="AA141" s="192"/>
      <c r="AB141" s="192"/>
      <c r="AC141" s="192"/>
      <c r="AD141" s="192"/>
      <c r="AE141" s="192"/>
      <c r="AF141" s="192">
        <v>4</v>
      </c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>
        <v>5</v>
      </c>
      <c r="AR141" s="192"/>
      <c r="AS141" s="192"/>
      <c r="AT141" s="192"/>
      <c r="AU141" s="192"/>
      <c r="AV141" s="192"/>
      <c r="AW141" s="192"/>
      <c r="AX141" s="192"/>
      <c r="AY141" s="1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</row>
    <row r="142" spans="1:75" ht="23.4" hidden="1" x14ac:dyDescent="0.45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</row>
    <row r="143" spans="1:75" ht="23.4" hidden="1" x14ac:dyDescent="0.4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</row>
    <row r="144" spans="1:75" ht="23.4" hidden="1" x14ac:dyDescent="0.4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</row>
    <row r="145" spans="1:75" ht="23.4" hidden="1" x14ac:dyDescent="0.45">
      <c r="A145" s="215"/>
      <c r="B145" s="215"/>
      <c r="C145" s="215"/>
      <c r="D145" s="265" t="s">
        <v>76</v>
      </c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7"/>
      <c r="W145" s="193" t="s">
        <v>39</v>
      </c>
      <c r="X145" s="193"/>
      <c r="Y145" s="193"/>
      <c r="Z145" s="193"/>
      <c r="AA145" s="193"/>
      <c r="AB145" s="193"/>
      <c r="AC145" s="193"/>
      <c r="AD145" s="193"/>
      <c r="AE145" s="193"/>
      <c r="AF145" s="193" t="s">
        <v>39</v>
      </c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</row>
    <row r="146" spans="1:75" ht="23.4" x14ac:dyDescent="0.4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</row>
    <row r="147" spans="1:75" ht="23.4" x14ac:dyDescent="0.45">
      <c r="A147" s="273" t="s">
        <v>280</v>
      </c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</row>
    <row r="148" spans="1:75" ht="23.4" x14ac:dyDescent="0.4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</row>
    <row r="149" spans="1:75" ht="23.4" x14ac:dyDescent="0.45">
      <c r="A149" s="230" t="s">
        <v>473</v>
      </c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0"/>
      <c r="AT149" s="230"/>
      <c r="AU149" s="230"/>
      <c r="AV149" s="230"/>
      <c r="AW149" s="230"/>
      <c r="AX149" s="230"/>
      <c r="AY149" s="230"/>
      <c r="AZ149" s="230"/>
      <c r="BA149" s="230"/>
      <c r="BB149" s="230"/>
      <c r="BC149" s="230"/>
      <c r="BD149" s="230"/>
      <c r="BE149" s="230"/>
      <c r="BF149" s="230"/>
      <c r="BG149" s="230"/>
      <c r="BH149" s="230"/>
      <c r="BI149" s="230"/>
      <c r="BJ149" s="230"/>
      <c r="BK149" s="230"/>
      <c r="BL149" s="230"/>
      <c r="BM149" s="230"/>
      <c r="BN149" s="230"/>
      <c r="BO149" s="92"/>
      <c r="BP149" s="92"/>
      <c r="BQ149" s="92"/>
      <c r="BR149" s="92"/>
      <c r="BS149" s="92"/>
      <c r="BT149" s="92"/>
      <c r="BU149" s="92"/>
      <c r="BV149" s="92"/>
      <c r="BW149" s="92"/>
    </row>
    <row r="150" spans="1:75" ht="23.4" x14ac:dyDescent="0.4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</row>
    <row r="151" spans="1:75" ht="23.4" x14ac:dyDescent="0.45">
      <c r="A151" s="502" t="s">
        <v>486</v>
      </c>
      <c r="B151" s="502"/>
      <c r="C151" s="502"/>
      <c r="D151" s="502"/>
      <c r="E151" s="502"/>
      <c r="F151" s="502"/>
      <c r="G151" s="502"/>
      <c r="H151" s="502"/>
      <c r="I151" s="502"/>
      <c r="J151" s="502"/>
      <c r="K151" s="502"/>
      <c r="L151" s="502"/>
      <c r="M151" s="502"/>
      <c r="N151" s="502"/>
      <c r="O151" s="502"/>
      <c r="P151" s="502"/>
      <c r="Q151" s="502"/>
      <c r="R151" s="502"/>
      <c r="S151" s="502"/>
      <c r="T151" s="502"/>
      <c r="U151" s="502"/>
      <c r="V151" s="502"/>
      <c r="W151" s="502"/>
      <c r="X151" s="502"/>
      <c r="Y151" s="502"/>
      <c r="Z151" s="502"/>
      <c r="AA151" s="502"/>
      <c r="AB151" s="502"/>
      <c r="AC151" s="502"/>
      <c r="AD151" s="502"/>
      <c r="AE151" s="502"/>
      <c r="AF151" s="502"/>
      <c r="AG151" s="502"/>
      <c r="AH151" s="502"/>
      <c r="AI151" s="502"/>
      <c r="AJ151" s="502"/>
      <c r="AK151" s="502"/>
      <c r="AL151" s="502"/>
      <c r="AM151" s="502"/>
      <c r="AN151" s="502"/>
      <c r="AO151" s="502"/>
      <c r="AP151" s="502"/>
      <c r="AQ151" s="502"/>
      <c r="AR151" s="502"/>
      <c r="AS151" s="502"/>
      <c r="AT151" s="502"/>
      <c r="AU151" s="502"/>
      <c r="AV151" s="502"/>
      <c r="AW151" s="502"/>
      <c r="AX151" s="502"/>
      <c r="AY151" s="502"/>
      <c r="AZ151" s="502"/>
      <c r="BA151" s="502"/>
      <c r="BB151" s="502"/>
      <c r="BC151" s="502"/>
      <c r="BD151" s="502"/>
      <c r="BE151" s="502"/>
      <c r="BF151" s="502"/>
      <c r="BG151" s="502"/>
      <c r="BH151" s="502"/>
      <c r="BI151" s="502"/>
      <c r="BJ151" s="502"/>
      <c r="BK151" s="502"/>
      <c r="BL151" s="50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</row>
    <row r="152" spans="1:75" ht="23.4" x14ac:dyDescent="0.4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</row>
    <row r="153" spans="1:75" ht="23.4" x14ac:dyDescent="0.45">
      <c r="A153" s="193" t="s">
        <v>219</v>
      </c>
      <c r="B153" s="193"/>
      <c r="C153" s="193"/>
      <c r="D153" s="193" t="s">
        <v>34</v>
      </c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 t="s">
        <v>278</v>
      </c>
      <c r="X153" s="193"/>
      <c r="Y153" s="193"/>
      <c r="Z153" s="193"/>
      <c r="AA153" s="193"/>
      <c r="AB153" s="193"/>
      <c r="AC153" s="193"/>
      <c r="AD153" s="193"/>
      <c r="AE153" s="193"/>
      <c r="AF153" s="193" t="s">
        <v>110</v>
      </c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 t="s">
        <v>279</v>
      </c>
      <c r="AR153" s="193"/>
      <c r="AS153" s="193"/>
      <c r="AT153" s="193"/>
      <c r="AU153" s="193"/>
      <c r="AV153" s="193"/>
      <c r="AW153" s="193"/>
      <c r="AX153" s="193"/>
      <c r="AY153" s="193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</row>
    <row r="154" spans="1:75" ht="23.4" x14ac:dyDescent="0.45">
      <c r="A154" s="192">
        <v>1</v>
      </c>
      <c r="B154" s="192"/>
      <c r="C154" s="192"/>
      <c r="D154" s="192">
        <v>2</v>
      </c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>
        <v>3</v>
      </c>
      <c r="X154" s="192"/>
      <c r="Y154" s="192"/>
      <c r="Z154" s="192"/>
      <c r="AA154" s="192"/>
      <c r="AB154" s="192"/>
      <c r="AC154" s="192"/>
      <c r="AD154" s="192"/>
      <c r="AE154" s="192"/>
      <c r="AF154" s="192">
        <v>4</v>
      </c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>
        <v>5</v>
      </c>
      <c r="AR154" s="192"/>
      <c r="AS154" s="192"/>
      <c r="AT154" s="192"/>
      <c r="AU154" s="192"/>
      <c r="AV154" s="192"/>
      <c r="AW154" s="192"/>
      <c r="AX154" s="192"/>
      <c r="AY154" s="1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</row>
    <row r="155" spans="1:75" ht="23.4" x14ac:dyDescent="0.45">
      <c r="A155" s="268"/>
      <c r="B155" s="268"/>
      <c r="C155" s="268"/>
      <c r="D155" s="304" t="s">
        <v>282</v>
      </c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215">
        <v>300</v>
      </c>
      <c r="X155" s="215"/>
      <c r="Y155" s="215"/>
      <c r="Z155" s="215"/>
      <c r="AA155" s="215"/>
      <c r="AB155" s="215"/>
      <c r="AC155" s="215"/>
      <c r="AD155" s="215"/>
      <c r="AE155" s="215"/>
      <c r="AF155" s="215">
        <v>248</v>
      </c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3">
        <f>W155*AF155</f>
        <v>74400</v>
      </c>
      <c r="AR155" s="213"/>
      <c r="AS155" s="213"/>
      <c r="AT155" s="213"/>
      <c r="AU155" s="213"/>
      <c r="AV155" s="213"/>
      <c r="AW155" s="213"/>
      <c r="AX155" s="213"/>
      <c r="AY155" s="213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</row>
    <row r="156" spans="1:75" ht="23.4" x14ac:dyDescent="0.45">
      <c r="A156" s="268"/>
      <c r="B156" s="268"/>
      <c r="C156" s="268"/>
      <c r="D156" s="304" t="s">
        <v>283</v>
      </c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215">
        <v>1884.44</v>
      </c>
      <c r="X156" s="215"/>
      <c r="Y156" s="215"/>
      <c r="Z156" s="215"/>
      <c r="AA156" s="215"/>
      <c r="AB156" s="215"/>
      <c r="AC156" s="215"/>
      <c r="AD156" s="215"/>
      <c r="AE156" s="215"/>
      <c r="AF156" s="215">
        <v>151</v>
      </c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3">
        <v>284550</v>
      </c>
      <c r="AR156" s="213"/>
      <c r="AS156" s="213"/>
      <c r="AT156" s="213"/>
      <c r="AU156" s="213"/>
      <c r="AV156" s="213"/>
      <c r="AW156" s="213"/>
      <c r="AX156" s="213"/>
      <c r="AY156" s="213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</row>
    <row r="157" spans="1:75" ht="23.4" x14ac:dyDescent="0.45">
      <c r="A157" s="268"/>
      <c r="B157" s="268"/>
      <c r="C157" s="268"/>
      <c r="D157" s="304" t="s">
        <v>284</v>
      </c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215">
        <v>550</v>
      </c>
      <c r="X157" s="215"/>
      <c r="Y157" s="215"/>
      <c r="Z157" s="215"/>
      <c r="AA157" s="215"/>
      <c r="AB157" s="215"/>
      <c r="AC157" s="215"/>
      <c r="AD157" s="215"/>
      <c r="AE157" s="215"/>
      <c r="AF157" s="215">
        <v>151</v>
      </c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3">
        <f>W157*AF157</f>
        <v>83050</v>
      </c>
      <c r="AR157" s="213"/>
      <c r="AS157" s="213"/>
      <c r="AT157" s="213"/>
      <c r="AU157" s="213"/>
      <c r="AV157" s="213"/>
      <c r="AW157" s="213"/>
      <c r="AX157" s="213"/>
      <c r="AY157" s="213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</row>
    <row r="158" spans="1:75" ht="23.4" x14ac:dyDescent="0.45">
      <c r="A158" s="268"/>
      <c r="B158" s="268"/>
      <c r="C158" s="268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</row>
    <row r="159" spans="1:75" ht="23.4" x14ac:dyDescent="0.45">
      <c r="A159" s="268"/>
      <c r="B159" s="268"/>
      <c r="C159" s="268"/>
      <c r="D159" s="265" t="s">
        <v>76</v>
      </c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7"/>
      <c r="W159" s="193" t="s">
        <v>39</v>
      </c>
      <c r="X159" s="193"/>
      <c r="Y159" s="193"/>
      <c r="Z159" s="193"/>
      <c r="AA159" s="193"/>
      <c r="AB159" s="193"/>
      <c r="AC159" s="193"/>
      <c r="AD159" s="193"/>
      <c r="AE159" s="193"/>
      <c r="AF159" s="193" t="s">
        <v>39</v>
      </c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213">
        <f>AQ155+AQ156+AQ157</f>
        <v>442000</v>
      </c>
      <c r="AR159" s="215"/>
      <c r="AS159" s="215"/>
      <c r="AT159" s="215"/>
      <c r="AU159" s="215"/>
      <c r="AV159" s="215"/>
      <c r="AW159" s="215"/>
      <c r="AX159" s="215"/>
      <c r="AY159" s="215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</row>
    <row r="160" spans="1:75" ht="23.4" x14ac:dyDescent="0.4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</row>
    <row r="161" spans="1:75" ht="23.4" x14ac:dyDescent="0.45">
      <c r="A161" s="288" t="s">
        <v>285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  <c r="AK161" s="288"/>
      <c r="AL161" s="288"/>
      <c r="AM161" s="288"/>
      <c r="AN161" s="288"/>
      <c r="AO161" s="288"/>
      <c r="AP161" s="288"/>
      <c r="AQ161" s="288"/>
      <c r="AR161" s="288"/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8"/>
      <c r="BE161" s="288"/>
      <c r="BF161" s="288"/>
      <c r="BG161" s="288"/>
      <c r="BH161" s="288"/>
      <c r="BI161" s="288"/>
      <c r="BJ161" s="288"/>
      <c r="BK161" s="288"/>
      <c r="BL161" s="288"/>
      <c r="BM161" s="288"/>
      <c r="BN161" s="288"/>
      <c r="BO161" s="288"/>
      <c r="BP161" s="288"/>
      <c r="BQ161" s="288"/>
      <c r="BR161" s="288"/>
      <c r="BS161" s="92"/>
      <c r="BT161" s="92"/>
      <c r="BU161" s="92"/>
      <c r="BV161" s="92"/>
      <c r="BW161" s="92"/>
    </row>
    <row r="162" spans="1:75" ht="23.4" x14ac:dyDescent="0.4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</row>
    <row r="163" spans="1:75" ht="23.4" x14ac:dyDescent="0.45">
      <c r="A163" s="230" t="s">
        <v>471</v>
      </c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  <c r="AF163" s="230"/>
      <c r="AG163" s="230"/>
      <c r="AH163" s="230"/>
      <c r="AI163" s="230"/>
      <c r="AJ163" s="230"/>
      <c r="AK163" s="230"/>
      <c r="AL163" s="230"/>
      <c r="AM163" s="230"/>
      <c r="AN163" s="230"/>
      <c r="AO163" s="230"/>
      <c r="AP163" s="230"/>
      <c r="AQ163" s="230"/>
      <c r="AR163" s="230"/>
      <c r="AS163" s="230"/>
      <c r="AT163" s="230"/>
      <c r="AU163" s="230"/>
      <c r="AV163" s="230"/>
      <c r="AW163" s="230"/>
      <c r="AX163" s="230"/>
      <c r="AY163" s="230"/>
      <c r="AZ163" s="230"/>
      <c r="BA163" s="230"/>
      <c r="BB163" s="230"/>
      <c r="BC163" s="230"/>
      <c r="BD163" s="230"/>
      <c r="BE163" s="230"/>
      <c r="BF163" s="230"/>
      <c r="BG163" s="230"/>
      <c r="BH163" s="230"/>
      <c r="BI163" s="230"/>
      <c r="BJ163" s="230"/>
      <c r="BK163" s="230"/>
      <c r="BL163" s="230"/>
      <c r="BM163" s="230"/>
      <c r="BN163" s="230"/>
      <c r="BO163" s="230"/>
      <c r="BP163" s="230"/>
      <c r="BQ163" s="92"/>
      <c r="BR163" s="92"/>
      <c r="BS163" s="92"/>
      <c r="BT163" s="92"/>
      <c r="BU163" s="92"/>
      <c r="BV163" s="92"/>
      <c r="BW163" s="92"/>
    </row>
    <row r="164" spans="1:75" ht="23.4" x14ac:dyDescent="0.4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</row>
    <row r="165" spans="1:75" ht="23.4" x14ac:dyDescent="0.45">
      <c r="A165" s="288" t="s">
        <v>472</v>
      </c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88"/>
      <c r="BF165" s="288"/>
      <c r="BG165" s="288"/>
      <c r="BH165" s="288"/>
      <c r="BI165" s="288"/>
      <c r="BJ165" s="288"/>
      <c r="BK165" s="288"/>
      <c r="BL165" s="288"/>
      <c r="BM165" s="288"/>
      <c r="BN165" s="288"/>
      <c r="BO165" s="288"/>
      <c r="BP165" s="288"/>
      <c r="BQ165" s="92"/>
      <c r="BR165" s="92"/>
      <c r="BS165" s="92"/>
      <c r="BT165" s="92"/>
      <c r="BU165" s="92"/>
      <c r="BV165" s="92"/>
      <c r="BW165" s="92"/>
    </row>
    <row r="166" spans="1:75" ht="23.4" x14ac:dyDescent="0.4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</row>
    <row r="167" spans="1:75" ht="3.6" customHeight="1" x14ac:dyDescent="0.45">
      <c r="A167" s="486" t="s">
        <v>286</v>
      </c>
      <c r="B167" s="486"/>
      <c r="C167" s="486"/>
      <c r="D167" s="486"/>
      <c r="E167" s="486"/>
      <c r="F167" s="486"/>
      <c r="G167" s="486"/>
      <c r="H167" s="486"/>
      <c r="I167" s="486"/>
      <c r="J167" s="486"/>
      <c r="K167" s="486"/>
      <c r="L167" s="486"/>
      <c r="M167" s="486"/>
      <c r="N167" s="486"/>
      <c r="O167" s="486"/>
      <c r="P167" s="486"/>
      <c r="Q167" s="486"/>
      <c r="R167" s="486"/>
      <c r="S167" s="486"/>
      <c r="T167" s="486"/>
      <c r="U167" s="486"/>
      <c r="V167" s="486"/>
      <c r="W167" s="486"/>
      <c r="X167" s="486"/>
      <c r="Y167" s="486"/>
      <c r="Z167" s="486"/>
      <c r="AA167" s="486"/>
      <c r="AB167" s="486"/>
      <c r="AC167" s="486"/>
      <c r="AD167" s="486"/>
      <c r="AE167" s="486"/>
      <c r="AF167" s="486"/>
      <c r="AG167" s="486"/>
      <c r="AH167" s="486"/>
      <c r="AI167" s="486"/>
      <c r="AJ167" s="486"/>
      <c r="AK167" s="486"/>
      <c r="AL167" s="486"/>
      <c r="AM167" s="486"/>
      <c r="AN167" s="486"/>
      <c r="AO167" s="486"/>
      <c r="AP167" s="486"/>
      <c r="AQ167" s="486"/>
      <c r="AR167" s="486"/>
      <c r="AS167" s="486"/>
      <c r="AT167" s="486"/>
      <c r="AU167" s="486"/>
      <c r="AV167" s="486"/>
      <c r="AW167" s="486"/>
      <c r="AX167" s="486"/>
      <c r="AY167" s="486"/>
      <c r="AZ167" s="486"/>
      <c r="BA167" s="486"/>
      <c r="BB167" s="486"/>
      <c r="BC167" s="486"/>
      <c r="BD167" s="486"/>
      <c r="BE167" s="486"/>
      <c r="BF167" s="486"/>
      <c r="BG167" s="486"/>
      <c r="BH167" s="486"/>
      <c r="BI167" s="486"/>
      <c r="BJ167" s="486"/>
      <c r="BK167" s="486"/>
      <c r="BL167" s="486"/>
      <c r="BM167" s="486"/>
      <c r="BN167" s="486"/>
      <c r="BO167" s="486"/>
      <c r="BP167" s="486"/>
      <c r="BQ167" s="486"/>
      <c r="BR167" s="486"/>
      <c r="BS167" s="486"/>
      <c r="BT167" s="486"/>
      <c r="BU167" s="486"/>
      <c r="BV167" s="118"/>
      <c r="BW167" s="92"/>
    </row>
    <row r="168" spans="1:75" ht="23.4" hidden="1" x14ac:dyDescent="0.4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  <c r="BV168" s="118"/>
      <c r="BW168" s="92"/>
    </row>
    <row r="169" spans="1:75" ht="23.4" hidden="1" x14ac:dyDescent="0.45">
      <c r="A169" s="467" t="s">
        <v>219</v>
      </c>
      <c r="B169" s="467"/>
      <c r="C169" s="467"/>
      <c r="D169" s="467" t="s">
        <v>287</v>
      </c>
      <c r="E169" s="467"/>
      <c r="F169" s="467"/>
      <c r="G169" s="467"/>
      <c r="H169" s="467"/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467"/>
      <c r="T169" s="467"/>
      <c r="U169" s="467"/>
      <c r="V169" s="467"/>
      <c r="W169" s="467"/>
      <c r="X169" s="467"/>
      <c r="Y169" s="467"/>
      <c r="Z169" s="467"/>
      <c r="AA169" s="467"/>
      <c r="AB169" s="467"/>
      <c r="AC169" s="467"/>
      <c r="AD169" s="467"/>
      <c r="AE169" s="467"/>
      <c r="AF169" s="467"/>
      <c r="AG169" s="467"/>
      <c r="AH169" s="467"/>
      <c r="AI169" s="467"/>
      <c r="AJ169" s="467"/>
      <c r="AK169" s="467"/>
      <c r="AL169" s="467"/>
      <c r="AM169" s="467" t="s">
        <v>123</v>
      </c>
      <c r="AN169" s="467"/>
      <c r="AO169" s="467"/>
      <c r="AP169" s="467"/>
      <c r="AQ169" s="467"/>
      <c r="AR169" s="467"/>
      <c r="AS169" s="467"/>
      <c r="AT169" s="467"/>
      <c r="AU169" s="467"/>
      <c r="AV169" s="467" t="s">
        <v>124</v>
      </c>
      <c r="AW169" s="467"/>
      <c r="AX169" s="467"/>
      <c r="AY169" s="467"/>
      <c r="AZ169" s="467"/>
      <c r="BA169" s="467"/>
      <c r="BB169" s="467"/>
      <c r="BC169" s="467"/>
      <c r="BD169" s="467"/>
      <c r="BE169" s="467" t="s">
        <v>125</v>
      </c>
      <c r="BF169" s="467"/>
      <c r="BG169" s="467"/>
      <c r="BH169" s="467"/>
      <c r="BI169" s="467"/>
      <c r="BJ169" s="467"/>
      <c r="BK169" s="467"/>
      <c r="BL169" s="467"/>
      <c r="BM169" s="467"/>
      <c r="BN169" s="467" t="s">
        <v>288</v>
      </c>
      <c r="BO169" s="467"/>
      <c r="BP169" s="467"/>
      <c r="BQ169" s="467"/>
      <c r="BR169" s="467"/>
      <c r="BS169" s="467"/>
      <c r="BT169" s="467"/>
      <c r="BU169" s="467"/>
      <c r="BV169" s="467"/>
      <c r="BW169" s="92"/>
    </row>
    <row r="170" spans="1:75" ht="23.4" hidden="1" x14ac:dyDescent="0.45">
      <c r="A170" s="467">
        <v>1</v>
      </c>
      <c r="B170" s="467"/>
      <c r="C170" s="467"/>
      <c r="D170" s="467">
        <v>2</v>
      </c>
      <c r="E170" s="467"/>
      <c r="F170" s="467"/>
      <c r="G170" s="467"/>
      <c r="H170" s="467"/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467"/>
      <c r="T170" s="467"/>
      <c r="U170" s="467"/>
      <c r="V170" s="467"/>
      <c r="W170" s="467"/>
      <c r="X170" s="467"/>
      <c r="Y170" s="467"/>
      <c r="Z170" s="467"/>
      <c r="AA170" s="467"/>
      <c r="AB170" s="467"/>
      <c r="AC170" s="467"/>
      <c r="AD170" s="467"/>
      <c r="AE170" s="467"/>
      <c r="AF170" s="467"/>
      <c r="AG170" s="467"/>
      <c r="AH170" s="467"/>
      <c r="AI170" s="467"/>
      <c r="AJ170" s="467"/>
      <c r="AK170" s="467"/>
      <c r="AL170" s="467"/>
      <c r="AM170" s="467">
        <v>3</v>
      </c>
      <c r="AN170" s="467"/>
      <c r="AO170" s="467"/>
      <c r="AP170" s="467"/>
      <c r="AQ170" s="467"/>
      <c r="AR170" s="467"/>
      <c r="AS170" s="467"/>
      <c r="AT170" s="467"/>
      <c r="AU170" s="467"/>
      <c r="AV170" s="467">
        <v>4</v>
      </c>
      <c r="AW170" s="467"/>
      <c r="AX170" s="467"/>
      <c r="AY170" s="467"/>
      <c r="AZ170" s="467"/>
      <c r="BA170" s="467"/>
      <c r="BB170" s="467"/>
      <c r="BC170" s="467"/>
      <c r="BD170" s="467"/>
      <c r="BE170" s="467">
        <v>5</v>
      </c>
      <c r="BF170" s="467"/>
      <c r="BG170" s="467"/>
      <c r="BH170" s="467"/>
      <c r="BI170" s="467"/>
      <c r="BJ170" s="467"/>
      <c r="BK170" s="467"/>
      <c r="BL170" s="467"/>
      <c r="BM170" s="467"/>
      <c r="BN170" s="467">
        <v>6</v>
      </c>
      <c r="BO170" s="467"/>
      <c r="BP170" s="467"/>
      <c r="BQ170" s="467"/>
      <c r="BR170" s="467"/>
      <c r="BS170" s="467"/>
      <c r="BT170" s="467"/>
      <c r="BU170" s="467"/>
      <c r="BV170" s="467"/>
      <c r="BW170" s="92"/>
    </row>
    <row r="171" spans="1:75" ht="23.4" hidden="1" x14ac:dyDescent="0.45">
      <c r="A171" s="460">
        <v>1</v>
      </c>
      <c r="B171" s="460"/>
      <c r="C171" s="460"/>
      <c r="D171" s="501" t="s">
        <v>289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501"/>
      <c r="Y171" s="501"/>
      <c r="Z171" s="501"/>
      <c r="AA171" s="501"/>
      <c r="AB171" s="501"/>
      <c r="AC171" s="501"/>
      <c r="AD171" s="501"/>
      <c r="AE171" s="501"/>
      <c r="AF171" s="501"/>
      <c r="AG171" s="501"/>
      <c r="AH171" s="501"/>
      <c r="AI171" s="501"/>
      <c r="AJ171" s="501"/>
      <c r="AK171" s="501"/>
      <c r="AL171" s="501"/>
      <c r="AM171" s="460"/>
      <c r="AN171" s="460"/>
      <c r="AO171" s="460"/>
      <c r="AP171" s="460"/>
      <c r="AQ171" s="460"/>
      <c r="AR171" s="460"/>
      <c r="AS171" s="460"/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0"/>
      <c r="BG171" s="460"/>
      <c r="BH171" s="460"/>
      <c r="BI171" s="460"/>
      <c r="BJ171" s="460"/>
      <c r="BK171" s="460"/>
      <c r="BL171" s="460"/>
      <c r="BM171" s="460"/>
      <c r="BN171" s="460"/>
      <c r="BO171" s="460"/>
      <c r="BP171" s="460"/>
      <c r="BQ171" s="460"/>
      <c r="BR171" s="460"/>
      <c r="BS171" s="460"/>
      <c r="BT171" s="460"/>
      <c r="BU171" s="460"/>
      <c r="BV171" s="460"/>
      <c r="BW171" s="92"/>
    </row>
    <row r="172" spans="1:75" ht="23.4" hidden="1" x14ac:dyDescent="0.45">
      <c r="A172" s="460">
        <v>2</v>
      </c>
      <c r="B172" s="460"/>
      <c r="C172" s="460"/>
      <c r="D172" s="501" t="s">
        <v>290</v>
      </c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501"/>
      <c r="Y172" s="501"/>
      <c r="Z172" s="501"/>
      <c r="AA172" s="501"/>
      <c r="AB172" s="501"/>
      <c r="AC172" s="501"/>
      <c r="AD172" s="501"/>
      <c r="AE172" s="501"/>
      <c r="AF172" s="501"/>
      <c r="AG172" s="501"/>
      <c r="AH172" s="501"/>
      <c r="AI172" s="501"/>
      <c r="AJ172" s="501"/>
      <c r="AK172" s="501"/>
      <c r="AL172" s="501"/>
      <c r="AM172" s="460"/>
      <c r="AN172" s="460"/>
      <c r="AO172" s="460"/>
      <c r="AP172" s="460"/>
      <c r="AQ172" s="460"/>
      <c r="AR172" s="460"/>
      <c r="AS172" s="460"/>
      <c r="AT172" s="460"/>
      <c r="AU172" s="460"/>
      <c r="AV172" s="460"/>
      <c r="AW172" s="460"/>
      <c r="AX172" s="460"/>
      <c r="AY172" s="460"/>
      <c r="AZ172" s="460"/>
      <c r="BA172" s="460"/>
      <c r="BB172" s="460"/>
      <c r="BC172" s="460"/>
      <c r="BD172" s="460"/>
      <c r="BE172" s="460"/>
      <c r="BF172" s="460"/>
      <c r="BG172" s="460"/>
      <c r="BH172" s="460"/>
      <c r="BI172" s="460"/>
      <c r="BJ172" s="460"/>
      <c r="BK172" s="460"/>
      <c r="BL172" s="460"/>
      <c r="BM172" s="460"/>
      <c r="BN172" s="460"/>
      <c r="BO172" s="460"/>
      <c r="BP172" s="460"/>
      <c r="BQ172" s="460"/>
      <c r="BR172" s="460"/>
      <c r="BS172" s="460"/>
      <c r="BT172" s="460"/>
      <c r="BU172" s="460"/>
      <c r="BV172" s="460"/>
      <c r="BW172" s="92"/>
    </row>
    <row r="173" spans="1:75" ht="23.4" hidden="1" x14ac:dyDescent="0.45">
      <c r="A173" s="460">
        <v>3</v>
      </c>
      <c r="B173" s="460"/>
      <c r="C173" s="460"/>
      <c r="D173" s="501" t="s">
        <v>291</v>
      </c>
      <c r="E173" s="501"/>
      <c r="F173" s="501"/>
      <c r="G173" s="501"/>
      <c r="H173" s="501"/>
      <c r="I173" s="501"/>
      <c r="J173" s="501"/>
      <c r="K173" s="501"/>
      <c r="L173" s="501"/>
      <c r="M173" s="501"/>
      <c r="N173" s="501"/>
      <c r="O173" s="501"/>
      <c r="P173" s="501"/>
      <c r="Q173" s="501"/>
      <c r="R173" s="501"/>
      <c r="S173" s="501"/>
      <c r="T173" s="501"/>
      <c r="U173" s="501"/>
      <c r="V173" s="501"/>
      <c r="W173" s="501"/>
      <c r="X173" s="501"/>
      <c r="Y173" s="501"/>
      <c r="Z173" s="501"/>
      <c r="AA173" s="501"/>
      <c r="AB173" s="501"/>
      <c r="AC173" s="501"/>
      <c r="AD173" s="501"/>
      <c r="AE173" s="501"/>
      <c r="AF173" s="501"/>
      <c r="AG173" s="501"/>
      <c r="AH173" s="501"/>
      <c r="AI173" s="501"/>
      <c r="AJ173" s="501"/>
      <c r="AK173" s="501"/>
      <c r="AL173" s="501"/>
      <c r="AM173" s="460"/>
      <c r="AN173" s="460"/>
      <c r="AO173" s="460"/>
      <c r="AP173" s="460"/>
      <c r="AQ173" s="460"/>
      <c r="AR173" s="460"/>
      <c r="AS173" s="460"/>
      <c r="AT173" s="460"/>
      <c r="AU173" s="460"/>
      <c r="AV173" s="460"/>
      <c r="AW173" s="460"/>
      <c r="AX173" s="460"/>
      <c r="AY173" s="460"/>
      <c r="AZ173" s="460"/>
      <c r="BA173" s="460"/>
      <c r="BB173" s="460"/>
      <c r="BC173" s="460"/>
      <c r="BD173" s="460"/>
      <c r="BE173" s="460"/>
      <c r="BF173" s="460"/>
      <c r="BG173" s="460"/>
      <c r="BH173" s="460"/>
      <c r="BI173" s="460"/>
      <c r="BJ173" s="460"/>
      <c r="BK173" s="460"/>
      <c r="BL173" s="460"/>
      <c r="BM173" s="460"/>
      <c r="BN173" s="460"/>
      <c r="BO173" s="460"/>
      <c r="BP173" s="460"/>
      <c r="BQ173" s="460"/>
      <c r="BR173" s="460"/>
      <c r="BS173" s="460"/>
      <c r="BT173" s="460"/>
      <c r="BU173" s="460"/>
      <c r="BV173" s="460"/>
      <c r="BW173" s="92"/>
    </row>
    <row r="174" spans="1:75" ht="23.4" hidden="1" x14ac:dyDescent="0.45">
      <c r="A174" s="460">
        <v>4</v>
      </c>
      <c r="B174" s="460"/>
      <c r="C174" s="460"/>
      <c r="D174" s="501" t="s">
        <v>292</v>
      </c>
      <c r="E174" s="501"/>
      <c r="F174" s="501"/>
      <c r="G174" s="501"/>
      <c r="H174" s="501"/>
      <c r="I174" s="501"/>
      <c r="J174" s="501"/>
      <c r="K174" s="501"/>
      <c r="L174" s="501"/>
      <c r="M174" s="501"/>
      <c r="N174" s="501"/>
      <c r="O174" s="501"/>
      <c r="P174" s="501"/>
      <c r="Q174" s="501"/>
      <c r="R174" s="501"/>
      <c r="S174" s="501"/>
      <c r="T174" s="501"/>
      <c r="U174" s="501"/>
      <c r="V174" s="501"/>
      <c r="W174" s="501"/>
      <c r="X174" s="501"/>
      <c r="Y174" s="501"/>
      <c r="Z174" s="501"/>
      <c r="AA174" s="501"/>
      <c r="AB174" s="501"/>
      <c r="AC174" s="501"/>
      <c r="AD174" s="501"/>
      <c r="AE174" s="501"/>
      <c r="AF174" s="501"/>
      <c r="AG174" s="501"/>
      <c r="AH174" s="501"/>
      <c r="AI174" s="501"/>
      <c r="AJ174" s="501"/>
      <c r="AK174" s="501"/>
      <c r="AL174" s="501"/>
      <c r="AM174" s="460"/>
      <c r="AN174" s="460"/>
      <c r="AO174" s="460"/>
      <c r="AP174" s="460"/>
      <c r="AQ174" s="460"/>
      <c r="AR174" s="460"/>
      <c r="AS174" s="460"/>
      <c r="AT174" s="460"/>
      <c r="AU174" s="460"/>
      <c r="AV174" s="460"/>
      <c r="AW174" s="460"/>
      <c r="AX174" s="460"/>
      <c r="AY174" s="460"/>
      <c r="AZ174" s="460"/>
      <c r="BA174" s="460"/>
      <c r="BB174" s="460"/>
      <c r="BC174" s="460"/>
      <c r="BD174" s="460"/>
      <c r="BE174" s="460"/>
      <c r="BF174" s="460"/>
      <c r="BG174" s="460"/>
      <c r="BH174" s="460"/>
      <c r="BI174" s="460"/>
      <c r="BJ174" s="460"/>
      <c r="BK174" s="460"/>
      <c r="BL174" s="460"/>
      <c r="BM174" s="460"/>
      <c r="BN174" s="460"/>
      <c r="BO174" s="460"/>
      <c r="BP174" s="460"/>
      <c r="BQ174" s="460"/>
      <c r="BR174" s="460"/>
      <c r="BS174" s="460"/>
      <c r="BT174" s="460"/>
      <c r="BU174" s="460"/>
      <c r="BV174" s="460"/>
      <c r="BW174" s="92"/>
    </row>
    <row r="175" spans="1:75" ht="23.4" hidden="1" x14ac:dyDescent="0.45">
      <c r="A175" s="460">
        <v>5</v>
      </c>
      <c r="B175" s="460"/>
      <c r="C175" s="460"/>
      <c r="D175" s="501" t="s">
        <v>293</v>
      </c>
      <c r="E175" s="501"/>
      <c r="F175" s="501"/>
      <c r="G175" s="501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1"/>
      <c r="T175" s="501"/>
      <c r="U175" s="501"/>
      <c r="V175" s="501"/>
      <c r="W175" s="501"/>
      <c r="X175" s="501"/>
      <c r="Y175" s="501"/>
      <c r="Z175" s="501"/>
      <c r="AA175" s="501"/>
      <c r="AB175" s="501"/>
      <c r="AC175" s="501"/>
      <c r="AD175" s="501"/>
      <c r="AE175" s="501"/>
      <c r="AF175" s="501"/>
      <c r="AG175" s="501"/>
      <c r="AH175" s="501"/>
      <c r="AI175" s="501"/>
      <c r="AJ175" s="501"/>
      <c r="AK175" s="501"/>
      <c r="AL175" s="501"/>
      <c r="AM175" s="460"/>
      <c r="AN175" s="460"/>
      <c r="AO175" s="460"/>
      <c r="AP175" s="460"/>
      <c r="AQ175" s="460"/>
      <c r="AR175" s="460"/>
      <c r="AS175" s="460"/>
      <c r="AT175" s="460"/>
      <c r="AU175" s="460"/>
      <c r="AV175" s="460"/>
      <c r="AW175" s="460"/>
      <c r="AX175" s="460"/>
      <c r="AY175" s="460"/>
      <c r="AZ175" s="460"/>
      <c r="BA175" s="460"/>
      <c r="BB175" s="460"/>
      <c r="BC175" s="460"/>
      <c r="BD175" s="460"/>
      <c r="BE175" s="460"/>
      <c r="BF175" s="460"/>
      <c r="BG175" s="460"/>
      <c r="BH175" s="460"/>
      <c r="BI175" s="460"/>
      <c r="BJ175" s="460"/>
      <c r="BK175" s="460"/>
      <c r="BL175" s="460"/>
      <c r="BM175" s="460"/>
      <c r="BN175" s="460"/>
      <c r="BO175" s="460"/>
      <c r="BP175" s="460"/>
      <c r="BQ175" s="460"/>
      <c r="BR175" s="460"/>
      <c r="BS175" s="460"/>
      <c r="BT175" s="460"/>
      <c r="BU175" s="460"/>
      <c r="BV175" s="460"/>
      <c r="BW175" s="92"/>
    </row>
    <row r="176" spans="1:75" ht="23.4" hidden="1" x14ac:dyDescent="0.45">
      <c r="A176" s="460">
        <v>6</v>
      </c>
      <c r="B176" s="460"/>
      <c r="C176" s="460"/>
      <c r="D176" s="501" t="s">
        <v>294</v>
      </c>
      <c r="E176" s="501"/>
      <c r="F176" s="501"/>
      <c r="G176" s="501"/>
      <c r="H176" s="501"/>
      <c r="I176" s="501"/>
      <c r="J176" s="501"/>
      <c r="K176" s="501"/>
      <c r="L176" s="501"/>
      <c r="M176" s="501"/>
      <c r="N176" s="501"/>
      <c r="O176" s="501"/>
      <c r="P176" s="501"/>
      <c r="Q176" s="501"/>
      <c r="R176" s="501"/>
      <c r="S176" s="501"/>
      <c r="T176" s="501"/>
      <c r="U176" s="501"/>
      <c r="V176" s="501"/>
      <c r="W176" s="501"/>
      <c r="X176" s="501"/>
      <c r="Y176" s="501"/>
      <c r="Z176" s="501"/>
      <c r="AA176" s="501"/>
      <c r="AB176" s="501"/>
      <c r="AC176" s="501"/>
      <c r="AD176" s="501"/>
      <c r="AE176" s="501"/>
      <c r="AF176" s="501"/>
      <c r="AG176" s="501"/>
      <c r="AH176" s="501"/>
      <c r="AI176" s="501"/>
      <c r="AJ176" s="501"/>
      <c r="AK176" s="501"/>
      <c r="AL176" s="501"/>
      <c r="AM176" s="460"/>
      <c r="AN176" s="460"/>
      <c r="AO176" s="460"/>
      <c r="AP176" s="460"/>
      <c r="AQ176" s="460"/>
      <c r="AR176" s="460"/>
      <c r="AS176" s="460"/>
      <c r="AT176" s="460"/>
      <c r="AU176" s="460"/>
      <c r="AV176" s="460"/>
      <c r="AW176" s="460"/>
      <c r="AX176" s="460"/>
      <c r="AY176" s="460"/>
      <c r="AZ176" s="460"/>
      <c r="BA176" s="460"/>
      <c r="BB176" s="460"/>
      <c r="BC176" s="460"/>
      <c r="BD176" s="460"/>
      <c r="BE176" s="460"/>
      <c r="BF176" s="460"/>
      <c r="BG176" s="460"/>
      <c r="BH176" s="460"/>
      <c r="BI176" s="460"/>
      <c r="BJ176" s="460"/>
      <c r="BK176" s="460"/>
      <c r="BL176" s="460"/>
      <c r="BM176" s="460"/>
      <c r="BN176" s="460"/>
      <c r="BO176" s="460"/>
      <c r="BP176" s="460"/>
      <c r="BQ176" s="460"/>
      <c r="BR176" s="460"/>
      <c r="BS176" s="460"/>
      <c r="BT176" s="460"/>
      <c r="BU176" s="460"/>
      <c r="BV176" s="460"/>
      <c r="BW176" s="92"/>
    </row>
    <row r="177" spans="1:75" ht="23.4" hidden="1" x14ac:dyDescent="0.45">
      <c r="A177" s="460">
        <v>7</v>
      </c>
      <c r="B177" s="460"/>
      <c r="C177" s="460"/>
      <c r="D177" s="501" t="s">
        <v>295</v>
      </c>
      <c r="E177" s="501"/>
      <c r="F177" s="501"/>
      <c r="G177" s="501"/>
      <c r="H177" s="501"/>
      <c r="I177" s="501"/>
      <c r="J177" s="501"/>
      <c r="K177" s="501"/>
      <c r="L177" s="501"/>
      <c r="M177" s="501"/>
      <c r="N177" s="501"/>
      <c r="O177" s="501"/>
      <c r="P177" s="501"/>
      <c r="Q177" s="501"/>
      <c r="R177" s="501"/>
      <c r="S177" s="501"/>
      <c r="T177" s="501"/>
      <c r="U177" s="501"/>
      <c r="V177" s="501"/>
      <c r="W177" s="501"/>
      <c r="X177" s="501"/>
      <c r="Y177" s="501"/>
      <c r="Z177" s="501"/>
      <c r="AA177" s="501"/>
      <c r="AB177" s="501"/>
      <c r="AC177" s="501"/>
      <c r="AD177" s="501"/>
      <c r="AE177" s="501"/>
      <c r="AF177" s="501"/>
      <c r="AG177" s="501"/>
      <c r="AH177" s="501"/>
      <c r="AI177" s="501"/>
      <c r="AJ177" s="501"/>
      <c r="AK177" s="501"/>
      <c r="AL177" s="501"/>
      <c r="AM177" s="460"/>
      <c r="AN177" s="460"/>
      <c r="AO177" s="460"/>
      <c r="AP177" s="460"/>
      <c r="AQ177" s="460"/>
      <c r="AR177" s="460"/>
      <c r="AS177" s="460"/>
      <c r="AT177" s="460"/>
      <c r="AU177" s="460"/>
      <c r="AV177" s="460"/>
      <c r="AW177" s="460"/>
      <c r="AX177" s="460"/>
      <c r="AY177" s="460"/>
      <c r="AZ177" s="460"/>
      <c r="BA177" s="460"/>
      <c r="BB177" s="460"/>
      <c r="BC177" s="460"/>
      <c r="BD177" s="460"/>
      <c r="BE177" s="460"/>
      <c r="BF177" s="460"/>
      <c r="BG177" s="460"/>
      <c r="BH177" s="460"/>
      <c r="BI177" s="460"/>
      <c r="BJ177" s="460"/>
      <c r="BK177" s="460"/>
      <c r="BL177" s="460"/>
      <c r="BM177" s="460"/>
      <c r="BN177" s="460"/>
      <c r="BO177" s="460"/>
      <c r="BP177" s="460"/>
      <c r="BQ177" s="460"/>
      <c r="BR177" s="460"/>
      <c r="BS177" s="460"/>
      <c r="BT177" s="460"/>
      <c r="BU177" s="460"/>
      <c r="BV177" s="460"/>
      <c r="BW177" s="92"/>
    </row>
    <row r="178" spans="1:75" ht="23.4" hidden="1" x14ac:dyDescent="0.45">
      <c r="A178" s="460">
        <v>8</v>
      </c>
      <c r="B178" s="460"/>
      <c r="C178" s="460"/>
      <c r="D178" s="501" t="s">
        <v>296</v>
      </c>
      <c r="E178" s="501"/>
      <c r="F178" s="501"/>
      <c r="G178" s="501"/>
      <c r="H178" s="501"/>
      <c r="I178" s="501"/>
      <c r="J178" s="501"/>
      <c r="K178" s="501"/>
      <c r="L178" s="501"/>
      <c r="M178" s="501"/>
      <c r="N178" s="501"/>
      <c r="O178" s="501"/>
      <c r="P178" s="501"/>
      <c r="Q178" s="501"/>
      <c r="R178" s="501"/>
      <c r="S178" s="501"/>
      <c r="T178" s="501"/>
      <c r="U178" s="501"/>
      <c r="V178" s="501"/>
      <c r="W178" s="501"/>
      <c r="X178" s="501"/>
      <c r="Y178" s="501"/>
      <c r="Z178" s="501"/>
      <c r="AA178" s="501"/>
      <c r="AB178" s="501"/>
      <c r="AC178" s="501"/>
      <c r="AD178" s="501"/>
      <c r="AE178" s="501"/>
      <c r="AF178" s="501"/>
      <c r="AG178" s="501"/>
      <c r="AH178" s="501"/>
      <c r="AI178" s="501"/>
      <c r="AJ178" s="501"/>
      <c r="AK178" s="501"/>
      <c r="AL178" s="501"/>
      <c r="AM178" s="460"/>
      <c r="AN178" s="460"/>
      <c r="AO178" s="460"/>
      <c r="AP178" s="460"/>
      <c r="AQ178" s="460"/>
      <c r="AR178" s="460"/>
      <c r="AS178" s="460"/>
      <c r="AT178" s="460"/>
      <c r="AU178" s="460"/>
      <c r="AV178" s="460"/>
      <c r="AW178" s="460"/>
      <c r="AX178" s="460"/>
      <c r="AY178" s="460"/>
      <c r="AZ178" s="460"/>
      <c r="BA178" s="460"/>
      <c r="BB178" s="460"/>
      <c r="BC178" s="460"/>
      <c r="BD178" s="460"/>
      <c r="BE178" s="460"/>
      <c r="BF178" s="460"/>
      <c r="BG178" s="460"/>
      <c r="BH178" s="460"/>
      <c r="BI178" s="460"/>
      <c r="BJ178" s="460"/>
      <c r="BK178" s="460"/>
      <c r="BL178" s="460"/>
      <c r="BM178" s="460"/>
      <c r="BN178" s="460"/>
      <c r="BO178" s="460"/>
      <c r="BP178" s="460"/>
      <c r="BQ178" s="460"/>
      <c r="BR178" s="460"/>
      <c r="BS178" s="460"/>
      <c r="BT178" s="460"/>
      <c r="BU178" s="460"/>
      <c r="BV178" s="460"/>
      <c r="BW178" s="92"/>
    </row>
    <row r="179" spans="1:75" ht="23.4" hidden="1" x14ac:dyDescent="0.45">
      <c r="A179" s="460"/>
      <c r="B179" s="460"/>
      <c r="C179" s="460"/>
      <c r="D179" s="460"/>
      <c r="E179" s="460"/>
      <c r="F179" s="460"/>
      <c r="G179" s="460"/>
      <c r="H179" s="460"/>
      <c r="I179" s="460"/>
      <c r="J179" s="460"/>
      <c r="K179" s="460"/>
      <c r="L179" s="460"/>
      <c r="M179" s="460"/>
      <c r="N179" s="460"/>
      <c r="O179" s="460"/>
      <c r="P179" s="460"/>
      <c r="Q179" s="460"/>
      <c r="R179" s="460"/>
      <c r="S179" s="460"/>
      <c r="T179" s="460"/>
      <c r="U179" s="460"/>
      <c r="V179" s="460"/>
      <c r="W179" s="460"/>
      <c r="X179" s="460"/>
      <c r="Y179" s="460"/>
      <c r="Z179" s="460"/>
      <c r="AA179" s="460"/>
      <c r="AB179" s="460"/>
      <c r="AC179" s="460"/>
      <c r="AD179" s="460"/>
      <c r="AE179" s="460"/>
      <c r="AF179" s="460"/>
      <c r="AG179" s="460"/>
      <c r="AH179" s="460"/>
      <c r="AI179" s="460"/>
      <c r="AJ179" s="460"/>
      <c r="AK179" s="460"/>
      <c r="AL179" s="460"/>
      <c r="AM179" s="460"/>
      <c r="AN179" s="460"/>
      <c r="AO179" s="460"/>
      <c r="AP179" s="460"/>
      <c r="AQ179" s="460"/>
      <c r="AR179" s="460"/>
      <c r="AS179" s="460"/>
      <c r="AT179" s="460"/>
      <c r="AU179" s="460"/>
      <c r="AV179" s="460"/>
      <c r="AW179" s="460"/>
      <c r="AX179" s="460"/>
      <c r="AY179" s="460"/>
      <c r="AZ179" s="460"/>
      <c r="BA179" s="460"/>
      <c r="BB179" s="460"/>
      <c r="BC179" s="460"/>
      <c r="BD179" s="460"/>
      <c r="BE179" s="460"/>
      <c r="BF179" s="460"/>
      <c r="BG179" s="460"/>
      <c r="BH179" s="460"/>
      <c r="BI179" s="460"/>
      <c r="BJ179" s="460"/>
      <c r="BK179" s="460"/>
      <c r="BL179" s="460"/>
      <c r="BM179" s="460"/>
      <c r="BN179" s="460"/>
      <c r="BO179" s="460"/>
      <c r="BP179" s="460"/>
      <c r="BQ179" s="460"/>
      <c r="BR179" s="460"/>
      <c r="BS179" s="460"/>
      <c r="BT179" s="460"/>
      <c r="BU179" s="460"/>
      <c r="BV179" s="460"/>
      <c r="BW179" s="92"/>
    </row>
    <row r="180" spans="1:75" ht="23.4" hidden="1" x14ac:dyDescent="0.45">
      <c r="A180" s="460"/>
      <c r="B180" s="460"/>
      <c r="C180" s="460"/>
      <c r="D180" s="460"/>
      <c r="E180" s="460"/>
      <c r="F180" s="460"/>
      <c r="G180" s="460"/>
      <c r="H180" s="460"/>
      <c r="I180" s="460"/>
      <c r="J180" s="460"/>
      <c r="K180" s="460"/>
      <c r="L180" s="460"/>
      <c r="M180" s="460"/>
      <c r="N180" s="460"/>
      <c r="O180" s="460"/>
      <c r="P180" s="460"/>
      <c r="Q180" s="460"/>
      <c r="R180" s="460"/>
      <c r="S180" s="460"/>
      <c r="T180" s="460"/>
      <c r="U180" s="460"/>
      <c r="V180" s="460"/>
      <c r="W180" s="460"/>
      <c r="X180" s="460"/>
      <c r="Y180" s="460"/>
      <c r="Z180" s="460"/>
      <c r="AA180" s="460"/>
      <c r="AB180" s="460"/>
      <c r="AC180" s="460"/>
      <c r="AD180" s="460"/>
      <c r="AE180" s="460"/>
      <c r="AF180" s="460"/>
      <c r="AG180" s="460"/>
      <c r="AH180" s="460"/>
      <c r="AI180" s="460"/>
      <c r="AJ180" s="460"/>
      <c r="AK180" s="460"/>
      <c r="AL180" s="460"/>
      <c r="AM180" s="460"/>
      <c r="AN180" s="460"/>
      <c r="AO180" s="460"/>
      <c r="AP180" s="460"/>
      <c r="AQ180" s="460"/>
      <c r="AR180" s="460"/>
      <c r="AS180" s="460"/>
      <c r="AT180" s="460"/>
      <c r="AU180" s="460"/>
      <c r="AV180" s="460"/>
      <c r="AW180" s="460"/>
      <c r="AX180" s="460"/>
      <c r="AY180" s="460"/>
      <c r="AZ180" s="460"/>
      <c r="BA180" s="460"/>
      <c r="BB180" s="460"/>
      <c r="BC180" s="460"/>
      <c r="BD180" s="460"/>
      <c r="BE180" s="460"/>
      <c r="BF180" s="460"/>
      <c r="BG180" s="460"/>
      <c r="BH180" s="460"/>
      <c r="BI180" s="460"/>
      <c r="BJ180" s="460"/>
      <c r="BK180" s="460"/>
      <c r="BL180" s="460"/>
      <c r="BM180" s="460"/>
      <c r="BN180" s="460"/>
      <c r="BO180" s="460"/>
      <c r="BP180" s="460"/>
      <c r="BQ180" s="460"/>
      <c r="BR180" s="460"/>
      <c r="BS180" s="460"/>
      <c r="BT180" s="460"/>
      <c r="BU180" s="460"/>
      <c r="BV180" s="460"/>
      <c r="BW180" s="92"/>
    </row>
    <row r="181" spans="1:75" ht="23.4" hidden="1" x14ac:dyDescent="0.45">
      <c r="A181" s="460"/>
      <c r="B181" s="460"/>
      <c r="C181" s="460"/>
      <c r="D181" s="464" t="s">
        <v>76</v>
      </c>
      <c r="E181" s="465"/>
      <c r="F181" s="465"/>
      <c r="G181" s="465"/>
      <c r="H181" s="465"/>
      <c r="I181" s="465"/>
      <c r="J181" s="465"/>
      <c r="K181" s="465"/>
      <c r="L181" s="465"/>
      <c r="M181" s="465"/>
      <c r="N181" s="465"/>
      <c r="O181" s="465"/>
      <c r="P181" s="465"/>
      <c r="Q181" s="465"/>
      <c r="R181" s="465"/>
      <c r="S181" s="465"/>
      <c r="T181" s="465"/>
      <c r="U181" s="465"/>
      <c r="V181" s="465"/>
      <c r="W181" s="465"/>
      <c r="X181" s="465"/>
      <c r="Y181" s="465"/>
      <c r="Z181" s="465"/>
      <c r="AA181" s="465"/>
      <c r="AB181" s="465"/>
      <c r="AC181" s="465"/>
      <c r="AD181" s="465"/>
      <c r="AE181" s="465"/>
      <c r="AF181" s="465"/>
      <c r="AG181" s="465"/>
      <c r="AH181" s="465"/>
      <c r="AI181" s="465"/>
      <c r="AJ181" s="465"/>
      <c r="AK181" s="465"/>
      <c r="AL181" s="466"/>
      <c r="AM181" s="467" t="s">
        <v>39</v>
      </c>
      <c r="AN181" s="467"/>
      <c r="AO181" s="467"/>
      <c r="AP181" s="467"/>
      <c r="AQ181" s="467"/>
      <c r="AR181" s="467"/>
      <c r="AS181" s="467"/>
      <c r="AT181" s="467"/>
      <c r="AU181" s="467"/>
      <c r="AV181" s="467" t="s">
        <v>39</v>
      </c>
      <c r="AW181" s="467"/>
      <c r="AX181" s="467"/>
      <c r="AY181" s="467"/>
      <c r="AZ181" s="467"/>
      <c r="BA181" s="467"/>
      <c r="BB181" s="467"/>
      <c r="BC181" s="467"/>
      <c r="BD181" s="467"/>
      <c r="BE181" s="467" t="s">
        <v>39</v>
      </c>
      <c r="BF181" s="467"/>
      <c r="BG181" s="467"/>
      <c r="BH181" s="467"/>
      <c r="BI181" s="467"/>
      <c r="BJ181" s="467"/>
      <c r="BK181" s="467"/>
      <c r="BL181" s="467"/>
      <c r="BM181" s="467"/>
      <c r="BN181" s="460"/>
      <c r="BO181" s="460"/>
      <c r="BP181" s="460"/>
      <c r="BQ181" s="460"/>
      <c r="BR181" s="460"/>
      <c r="BS181" s="460"/>
      <c r="BT181" s="460"/>
      <c r="BU181" s="460"/>
      <c r="BV181" s="460"/>
      <c r="BW181" s="92"/>
    </row>
    <row r="182" spans="1:75" ht="0.6" customHeight="1" x14ac:dyDescent="0.4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</row>
    <row r="183" spans="1:75" ht="23.4" hidden="1" x14ac:dyDescent="0.45">
      <c r="A183" s="306" t="s">
        <v>297</v>
      </c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306"/>
      <c r="AQ183" s="306"/>
      <c r="AR183" s="306"/>
      <c r="AS183" s="306"/>
      <c r="AT183" s="306"/>
      <c r="AU183" s="306"/>
      <c r="AV183" s="306"/>
      <c r="AW183" s="306"/>
      <c r="AX183" s="306"/>
      <c r="AY183" s="306"/>
      <c r="AZ183" s="99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</row>
    <row r="184" spans="1:75" ht="23.4" hidden="1" x14ac:dyDescent="0.4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</row>
    <row r="185" spans="1:75" ht="23.4" hidden="1" x14ac:dyDescent="0.45">
      <c r="A185" s="193" t="s">
        <v>219</v>
      </c>
      <c r="B185" s="193"/>
      <c r="C185" s="193"/>
      <c r="D185" s="193" t="s">
        <v>34</v>
      </c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 t="s">
        <v>127</v>
      </c>
      <c r="X185" s="193"/>
      <c r="Y185" s="193"/>
      <c r="Z185" s="193"/>
      <c r="AA185" s="193"/>
      <c r="AB185" s="193"/>
      <c r="AC185" s="193"/>
      <c r="AD185" s="193"/>
      <c r="AE185" s="193"/>
      <c r="AF185" s="193" t="s">
        <v>128</v>
      </c>
      <c r="AG185" s="193"/>
      <c r="AH185" s="193"/>
      <c r="AI185" s="193"/>
      <c r="AJ185" s="193"/>
      <c r="AK185" s="193"/>
      <c r="AL185" s="193"/>
      <c r="AM185" s="193"/>
      <c r="AN185" s="193"/>
      <c r="AO185" s="193"/>
      <c r="AP185" s="193"/>
      <c r="AQ185" s="193" t="s">
        <v>298</v>
      </c>
      <c r="AR185" s="193"/>
      <c r="AS185" s="193"/>
      <c r="AT185" s="193"/>
      <c r="AU185" s="193"/>
      <c r="AV185" s="193"/>
      <c r="AW185" s="193"/>
      <c r="AX185" s="193"/>
      <c r="AY185" s="193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</row>
    <row r="186" spans="1:75" ht="23.4" hidden="1" x14ac:dyDescent="0.45">
      <c r="A186" s="192">
        <v>1</v>
      </c>
      <c r="B186" s="192"/>
      <c r="C186" s="192"/>
      <c r="D186" s="192">
        <v>2</v>
      </c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>
        <v>3</v>
      </c>
      <c r="X186" s="192"/>
      <c r="Y186" s="192"/>
      <c r="Z186" s="192"/>
      <c r="AA186" s="192"/>
      <c r="AB186" s="192"/>
      <c r="AC186" s="192"/>
      <c r="AD186" s="192"/>
      <c r="AE186" s="192"/>
      <c r="AF186" s="192">
        <v>4</v>
      </c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>
        <v>5</v>
      </c>
      <c r="AR186" s="192"/>
      <c r="AS186" s="192"/>
      <c r="AT186" s="192"/>
      <c r="AU186" s="192"/>
      <c r="AV186" s="192"/>
      <c r="AW186" s="192"/>
      <c r="AX186" s="192"/>
      <c r="AY186" s="1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</row>
    <row r="187" spans="1:75" ht="23.4" hidden="1" x14ac:dyDescent="0.45">
      <c r="A187" s="215">
        <v>1</v>
      </c>
      <c r="B187" s="215"/>
      <c r="C187" s="215"/>
      <c r="D187" s="305" t="s">
        <v>299</v>
      </c>
      <c r="E187" s="305"/>
      <c r="F187" s="305"/>
      <c r="G187" s="305"/>
      <c r="H187" s="305"/>
      <c r="I187" s="305"/>
      <c r="J187" s="305"/>
      <c r="K187" s="305"/>
      <c r="L187" s="305"/>
      <c r="M187" s="305"/>
      <c r="N187" s="305"/>
      <c r="O187" s="305"/>
      <c r="P187" s="305"/>
      <c r="Q187" s="305"/>
      <c r="R187" s="305"/>
      <c r="S187" s="305"/>
      <c r="T187" s="305"/>
      <c r="U187" s="305"/>
      <c r="V187" s="30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</row>
    <row r="188" spans="1:75" ht="90.6" hidden="1" customHeight="1" x14ac:dyDescent="0.45">
      <c r="A188" s="215">
        <v>2</v>
      </c>
      <c r="B188" s="215"/>
      <c r="C188" s="215"/>
      <c r="D188" s="444" t="s">
        <v>300</v>
      </c>
      <c r="E188" s="444"/>
      <c r="F188" s="444"/>
      <c r="G188" s="444"/>
      <c r="H188" s="444"/>
      <c r="I188" s="444"/>
      <c r="J188" s="444"/>
      <c r="K188" s="444"/>
      <c r="L188" s="444"/>
      <c r="M188" s="444"/>
      <c r="N188" s="444"/>
      <c r="O188" s="444"/>
      <c r="P188" s="444"/>
      <c r="Q188" s="444"/>
      <c r="R188" s="444"/>
      <c r="S188" s="444"/>
      <c r="T188" s="444"/>
      <c r="U188" s="444"/>
      <c r="V188" s="444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</row>
    <row r="189" spans="1:75" ht="23.4" hidden="1" x14ac:dyDescent="0.45">
      <c r="A189" s="215"/>
      <c r="B189" s="215"/>
      <c r="C189" s="215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</row>
    <row r="190" spans="1:75" ht="23.4" hidden="1" x14ac:dyDescent="0.45">
      <c r="A190" s="215"/>
      <c r="B190" s="215"/>
      <c r="C190" s="215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</row>
    <row r="191" spans="1:75" ht="23.4" hidden="1" x14ac:dyDescent="0.45">
      <c r="A191" s="215"/>
      <c r="B191" s="215"/>
      <c r="C191" s="215"/>
      <c r="D191" s="265" t="s">
        <v>76</v>
      </c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7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</row>
    <row r="192" spans="1:75" ht="23.4" x14ac:dyDescent="0.4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</row>
    <row r="193" spans="1:75" ht="23.4" x14ac:dyDescent="0.45">
      <c r="A193" s="99" t="s">
        <v>301</v>
      </c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</row>
    <row r="194" spans="1:75" ht="23.4" x14ac:dyDescent="0.4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</row>
    <row r="195" spans="1:75" ht="54.6" customHeight="1" x14ac:dyDescent="0.45">
      <c r="A195" s="193" t="s">
        <v>219</v>
      </c>
      <c r="B195" s="193"/>
      <c r="C195" s="193"/>
      <c r="D195" s="495" t="s">
        <v>34</v>
      </c>
      <c r="E195" s="496"/>
      <c r="F195" s="496"/>
      <c r="G195" s="496"/>
      <c r="H195" s="496"/>
      <c r="I195" s="496"/>
      <c r="J195" s="496"/>
      <c r="K195" s="496"/>
      <c r="L195" s="496"/>
      <c r="M195" s="496"/>
      <c r="N195" s="496"/>
      <c r="O195" s="496"/>
      <c r="P195" s="496"/>
      <c r="Q195" s="496"/>
      <c r="R195" s="496"/>
      <c r="S195" s="496"/>
      <c r="T195" s="496"/>
      <c r="U195" s="496"/>
      <c r="V195" s="496"/>
      <c r="W195" s="496"/>
      <c r="X195" s="496"/>
      <c r="Y195" s="496"/>
      <c r="Z195" s="496"/>
      <c r="AA195" s="497"/>
      <c r="AB195" s="280" t="s">
        <v>131</v>
      </c>
      <c r="AC195" s="280"/>
      <c r="AD195" s="280"/>
      <c r="AE195" s="280"/>
      <c r="AF195" s="280"/>
      <c r="AG195" s="280"/>
      <c r="AH195" s="280"/>
      <c r="AI195" s="280"/>
      <c r="AJ195" s="280" t="s">
        <v>132</v>
      </c>
      <c r="AK195" s="280"/>
      <c r="AL195" s="280"/>
      <c r="AM195" s="280"/>
      <c r="AN195" s="280"/>
      <c r="AO195" s="280"/>
      <c r="AP195" s="280"/>
      <c r="AQ195" s="280"/>
      <c r="AR195" s="193" t="s">
        <v>302</v>
      </c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00"/>
      <c r="BC195" s="100"/>
      <c r="BD195" s="100"/>
      <c r="BE195" s="100"/>
      <c r="BF195" s="100"/>
      <c r="BG195" s="100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</row>
    <row r="196" spans="1:75" ht="23.4" x14ac:dyDescent="0.45">
      <c r="A196" s="494">
        <v>1</v>
      </c>
      <c r="B196" s="494"/>
      <c r="C196" s="494"/>
      <c r="D196" s="498">
        <v>2</v>
      </c>
      <c r="E196" s="499"/>
      <c r="F196" s="499"/>
      <c r="G196" s="499"/>
      <c r="H196" s="499"/>
      <c r="I196" s="499"/>
      <c r="J196" s="499"/>
      <c r="K196" s="499"/>
      <c r="L196" s="499"/>
      <c r="M196" s="499"/>
      <c r="N196" s="499"/>
      <c r="O196" s="499"/>
      <c r="P196" s="499"/>
      <c r="Q196" s="499"/>
      <c r="R196" s="499"/>
      <c r="S196" s="499"/>
      <c r="T196" s="499"/>
      <c r="U196" s="499"/>
      <c r="V196" s="499"/>
      <c r="W196" s="499"/>
      <c r="X196" s="499"/>
      <c r="Y196" s="499"/>
      <c r="Z196" s="499"/>
      <c r="AA196" s="500"/>
      <c r="AB196" s="494">
        <v>3</v>
      </c>
      <c r="AC196" s="494"/>
      <c r="AD196" s="494"/>
      <c r="AE196" s="494"/>
      <c r="AF196" s="494"/>
      <c r="AG196" s="494"/>
      <c r="AH196" s="494"/>
      <c r="AI196" s="494"/>
      <c r="AJ196" s="494">
        <v>4</v>
      </c>
      <c r="AK196" s="494"/>
      <c r="AL196" s="494"/>
      <c r="AM196" s="494"/>
      <c r="AN196" s="494"/>
      <c r="AO196" s="494"/>
      <c r="AP196" s="494"/>
      <c r="AQ196" s="494"/>
      <c r="AR196" s="494">
        <v>5</v>
      </c>
      <c r="AS196" s="494"/>
      <c r="AT196" s="494"/>
      <c r="AU196" s="494"/>
      <c r="AV196" s="494"/>
      <c r="AW196" s="494"/>
      <c r="AX196" s="494"/>
      <c r="AY196" s="494"/>
      <c r="AZ196" s="494"/>
      <c r="BA196" s="494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</row>
    <row r="197" spans="1:75" ht="23.4" customHeight="1" x14ac:dyDescent="0.45">
      <c r="A197" s="210">
        <v>1</v>
      </c>
      <c r="B197" s="210"/>
      <c r="C197" s="210"/>
      <c r="D197" s="371" t="s">
        <v>303</v>
      </c>
      <c r="E197" s="372"/>
      <c r="F197" s="372"/>
      <c r="G197" s="372"/>
      <c r="H197" s="372"/>
      <c r="I197" s="372"/>
      <c r="J197" s="372"/>
      <c r="K197" s="372"/>
      <c r="L197" s="372"/>
      <c r="M197" s="372"/>
      <c r="N197" s="372"/>
      <c r="O197" s="372"/>
      <c r="P197" s="372"/>
      <c r="Q197" s="372"/>
      <c r="R197" s="372"/>
      <c r="S197" s="372"/>
      <c r="T197" s="372"/>
      <c r="U197" s="372"/>
      <c r="V197" s="372"/>
      <c r="W197" s="372"/>
      <c r="X197" s="372"/>
      <c r="Y197" s="372"/>
      <c r="Z197" s="372"/>
      <c r="AA197" s="373"/>
      <c r="AB197" s="264">
        <v>1245</v>
      </c>
      <c r="AC197" s="264"/>
      <c r="AD197" s="264"/>
      <c r="AE197" s="264"/>
      <c r="AF197" s="264"/>
      <c r="AG197" s="264"/>
      <c r="AH197" s="264"/>
      <c r="AI197" s="264"/>
      <c r="AJ197" s="264">
        <v>6.46</v>
      </c>
      <c r="AK197" s="264"/>
      <c r="AL197" s="264"/>
      <c r="AM197" s="264"/>
      <c r="AN197" s="264"/>
      <c r="AO197" s="264"/>
      <c r="AP197" s="264"/>
      <c r="AQ197" s="264"/>
      <c r="AR197" s="264">
        <v>8042.7</v>
      </c>
      <c r="AS197" s="264"/>
      <c r="AT197" s="264"/>
      <c r="AU197" s="264"/>
      <c r="AV197" s="264"/>
      <c r="AW197" s="264"/>
      <c r="AX197" s="264"/>
      <c r="AY197" s="264"/>
      <c r="AZ197" s="264"/>
      <c r="BA197" s="264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</row>
    <row r="198" spans="1:75" ht="36" customHeight="1" x14ac:dyDescent="0.45">
      <c r="A198" s="210"/>
      <c r="B198" s="210"/>
      <c r="C198" s="210"/>
      <c r="D198" s="371" t="s">
        <v>304</v>
      </c>
      <c r="E198" s="372"/>
      <c r="F198" s="372"/>
      <c r="G198" s="372"/>
      <c r="H198" s="372"/>
      <c r="I198" s="372"/>
      <c r="J198" s="372"/>
      <c r="K198" s="372"/>
      <c r="L198" s="372"/>
      <c r="M198" s="372"/>
      <c r="N198" s="372"/>
      <c r="O198" s="372"/>
      <c r="P198" s="372"/>
      <c r="Q198" s="372"/>
      <c r="R198" s="372"/>
      <c r="S198" s="372"/>
      <c r="T198" s="372"/>
      <c r="U198" s="372"/>
      <c r="V198" s="372"/>
      <c r="W198" s="372"/>
      <c r="X198" s="372"/>
      <c r="Y198" s="372"/>
      <c r="Z198" s="372"/>
      <c r="AA198" s="373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82"/>
      <c r="AR198" s="182"/>
      <c r="AS198" s="182"/>
      <c r="AT198" s="182"/>
      <c r="AU198" s="182"/>
      <c r="AV198" s="182"/>
      <c r="AW198" s="182"/>
      <c r="AX198" s="182"/>
      <c r="AY198" s="182"/>
      <c r="AZ198" s="182"/>
      <c r="BA198" s="18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</row>
    <row r="199" spans="1:75" ht="52.2" customHeight="1" x14ac:dyDescent="0.45">
      <c r="A199" s="210"/>
      <c r="B199" s="210"/>
      <c r="C199" s="210"/>
      <c r="D199" s="371" t="s">
        <v>360</v>
      </c>
      <c r="E199" s="372"/>
      <c r="F199" s="372"/>
      <c r="G199" s="372"/>
      <c r="H199" s="372"/>
      <c r="I199" s="372"/>
      <c r="J199" s="372"/>
      <c r="K199" s="372"/>
      <c r="L199" s="372"/>
      <c r="M199" s="372"/>
      <c r="N199" s="372"/>
      <c r="O199" s="372"/>
      <c r="P199" s="372"/>
      <c r="Q199" s="372"/>
      <c r="R199" s="372"/>
      <c r="S199" s="372"/>
      <c r="T199" s="372"/>
      <c r="U199" s="372"/>
      <c r="V199" s="372"/>
      <c r="W199" s="372"/>
      <c r="X199" s="372"/>
      <c r="Y199" s="372"/>
      <c r="Z199" s="372"/>
      <c r="AA199" s="373"/>
      <c r="AB199" s="182">
        <v>1245</v>
      </c>
      <c r="AC199" s="182"/>
      <c r="AD199" s="182"/>
      <c r="AE199" s="182"/>
      <c r="AF199" s="182"/>
      <c r="AG199" s="182"/>
      <c r="AH199" s="182"/>
      <c r="AI199" s="182"/>
      <c r="AJ199" s="182">
        <v>6.46</v>
      </c>
      <c r="AK199" s="182"/>
      <c r="AL199" s="182"/>
      <c r="AM199" s="182"/>
      <c r="AN199" s="182"/>
      <c r="AO199" s="182"/>
      <c r="AP199" s="182"/>
      <c r="AQ199" s="182"/>
      <c r="AR199" s="182">
        <v>8042.7</v>
      </c>
      <c r="AS199" s="182"/>
      <c r="AT199" s="182"/>
      <c r="AU199" s="182"/>
      <c r="AV199" s="182"/>
      <c r="AW199" s="182"/>
      <c r="AX199" s="182"/>
      <c r="AY199" s="182"/>
      <c r="AZ199" s="182"/>
      <c r="BA199" s="18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</row>
    <row r="200" spans="1:75" ht="28.95" customHeight="1" x14ac:dyDescent="0.45">
      <c r="A200" s="210"/>
      <c r="B200" s="210"/>
      <c r="C200" s="210"/>
      <c r="D200" s="371" t="s">
        <v>346</v>
      </c>
      <c r="E200" s="372"/>
      <c r="F200" s="372"/>
      <c r="G200" s="372"/>
      <c r="H200" s="372"/>
      <c r="I200" s="372"/>
      <c r="J200" s="372"/>
      <c r="K200" s="372"/>
      <c r="L200" s="372"/>
      <c r="M200" s="372"/>
      <c r="N200" s="372"/>
      <c r="O200" s="372"/>
      <c r="P200" s="372"/>
      <c r="Q200" s="372"/>
      <c r="R200" s="372"/>
      <c r="S200" s="372"/>
      <c r="T200" s="372"/>
      <c r="U200" s="372"/>
      <c r="V200" s="372"/>
      <c r="W200" s="372"/>
      <c r="X200" s="372"/>
      <c r="Y200" s="372"/>
      <c r="Z200" s="372"/>
      <c r="AA200" s="373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82"/>
      <c r="AR200" s="182"/>
      <c r="AS200" s="182"/>
      <c r="AT200" s="182"/>
      <c r="AU200" s="182"/>
      <c r="AV200" s="182"/>
      <c r="AW200" s="182"/>
      <c r="AX200" s="182"/>
      <c r="AY200" s="182"/>
      <c r="AZ200" s="182"/>
      <c r="BA200" s="18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</row>
    <row r="201" spans="1:75" ht="23.4" customHeight="1" x14ac:dyDescent="0.45">
      <c r="A201" s="210">
        <v>2</v>
      </c>
      <c r="B201" s="210"/>
      <c r="C201" s="210"/>
      <c r="D201" s="371" t="s">
        <v>305</v>
      </c>
      <c r="E201" s="372"/>
      <c r="F201" s="372"/>
      <c r="G201" s="372"/>
      <c r="H201" s="372"/>
      <c r="I201" s="372"/>
      <c r="J201" s="372"/>
      <c r="K201" s="372"/>
      <c r="L201" s="372"/>
      <c r="M201" s="372"/>
      <c r="N201" s="372"/>
      <c r="O201" s="372"/>
      <c r="P201" s="372"/>
      <c r="Q201" s="372"/>
      <c r="R201" s="372"/>
      <c r="S201" s="372"/>
      <c r="T201" s="372"/>
      <c r="U201" s="372"/>
      <c r="V201" s="372"/>
      <c r="W201" s="372"/>
      <c r="X201" s="372"/>
      <c r="Y201" s="372"/>
      <c r="Z201" s="372"/>
      <c r="AA201" s="373"/>
      <c r="AB201" s="264">
        <v>0</v>
      </c>
      <c r="AC201" s="264"/>
      <c r="AD201" s="264"/>
      <c r="AE201" s="264"/>
      <c r="AF201" s="264"/>
      <c r="AG201" s="264"/>
      <c r="AH201" s="264"/>
      <c r="AI201" s="264"/>
      <c r="AJ201" s="264">
        <v>0</v>
      </c>
      <c r="AK201" s="264"/>
      <c r="AL201" s="264"/>
      <c r="AM201" s="264"/>
      <c r="AN201" s="264"/>
      <c r="AO201" s="264"/>
      <c r="AP201" s="264"/>
      <c r="AQ201" s="264"/>
      <c r="AR201" s="264">
        <v>0</v>
      </c>
      <c r="AS201" s="264"/>
      <c r="AT201" s="264"/>
      <c r="AU201" s="264"/>
      <c r="AV201" s="264"/>
      <c r="AW201" s="264"/>
      <c r="AX201" s="264"/>
      <c r="AY201" s="264"/>
      <c r="AZ201" s="264"/>
      <c r="BA201" s="264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</row>
    <row r="202" spans="1:75" ht="35.4" customHeight="1" x14ac:dyDescent="0.45">
      <c r="A202" s="210"/>
      <c r="B202" s="210"/>
      <c r="C202" s="210"/>
      <c r="D202" s="371" t="s">
        <v>304</v>
      </c>
      <c r="E202" s="372"/>
      <c r="F202" s="372"/>
      <c r="G202" s="372"/>
      <c r="H202" s="372"/>
      <c r="I202" s="372"/>
      <c r="J202" s="372"/>
      <c r="K202" s="372"/>
      <c r="L202" s="372"/>
      <c r="M202" s="372"/>
      <c r="N202" s="372"/>
      <c r="O202" s="372"/>
      <c r="P202" s="372"/>
      <c r="Q202" s="372"/>
      <c r="R202" s="372"/>
      <c r="S202" s="372"/>
      <c r="T202" s="372"/>
      <c r="U202" s="372"/>
      <c r="V202" s="372"/>
      <c r="W202" s="372"/>
      <c r="X202" s="372"/>
      <c r="Y202" s="372"/>
      <c r="Z202" s="372"/>
      <c r="AA202" s="373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</row>
    <row r="203" spans="1:75" ht="52.95" customHeight="1" x14ac:dyDescent="0.45">
      <c r="A203" s="210"/>
      <c r="B203" s="210"/>
      <c r="C203" s="210"/>
      <c r="D203" s="371" t="s">
        <v>361</v>
      </c>
      <c r="E203" s="372"/>
      <c r="F203" s="372"/>
      <c r="G203" s="372"/>
      <c r="H203" s="372"/>
      <c r="I203" s="372"/>
      <c r="J203" s="372"/>
      <c r="K203" s="372"/>
      <c r="L203" s="372"/>
      <c r="M203" s="372"/>
      <c r="N203" s="372"/>
      <c r="O203" s="372"/>
      <c r="P203" s="372"/>
      <c r="Q203" s="372"/>
      <c r="R203" s="372"/>
      <c r="S203" s="372"/>
      <c r="T203" s="372"/>
      <c r="U203" s="372"/>
      <c r="V203" s="372"/>
      <c r="W203" s="372"/>
      <c r="X203" s="372"/>
      <c r="Y203" s="372"/>
      <c r="Z203" s="372"/>
      <c r="AA203" s="373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  <c r="BA203" s="18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</row>
    <row r="204" spans="1:75" ht="23.4" x14ac:dyDescent="0.45">
      <c r="A204" s="210"/>
      <c r="B204" s="210"/>
      <c r="C204" s="210"/>
      <c r="D204" s="488" t="s">
        <v>348</v>
      </c>
      <c r="E204" s="489"/>
      <c r="F204" s="489"/>
      <c r="G204" s="489"/>
      <c r="H204" s="489"/>
      <c r="I204" s="489"/>
      <c r="J204" s="489"/>
      <c r="K204" s="489"/>
      <c r="L204" s="489"/>
      <c r="M204" s="489"/>
      <c r="N204" s="489"/>
      <c r="O204" s="489"/>
      <c r="P204" s="489"/>
      <c r="Q204" s="489"/>
      <c r="R204" s="489"/>
      <c r="S204" s="489"/>
      <c r="T204" s="489"/>
      <c r="U204" s="489"/>
      <c r="V204" s="489"/>
      <c r="W204" s="489"/>
      <c r="X204" s="489"/>
      <c r="Y204" s="489"/>
      <c r="Z204" s="489"/>
      <c r="AA204" s="490"/>
      <c r="AB204" s="182">
        <v>0</v>
      </c>
      <c r="AC204" s="182"/>
      <c r="AD204" s="182"/>
      <c r="AE204" s="182"/>
      <c r="AF204" s="182"/>
      <c r="AG204" s="182"/>
      <c r="AH204" s="182"/>
      <c r="AI204" s="182"/>
      <c r="AJ204" s="182">
        <v>0</v>
      </c>
      <c r="AK204" s="182"/>
      <c r="AL204" s="182"/>
      <c r="AM204" s="182"/>
      <c r="AN204" s="182"/>
      <c r="AO204" s="182"/>
      <c r="AP204" s="182"/>
      <c r="AQ204" s="182"/>
      <c r="AR204" s="182">
        <v>0</v>
      </c>
      <c r="AS204" s="182"/>
      <c r="AT204" s="182"/>
      <c r="AU204" s="182"/>
      <c r="AV204" s="182"/>
      <c r="AW204" s="182"/>
      <c r="AX204" s="182"/>
      <c r="AY204" s="182"/>
      <c r="AZ204" s="182"/>
      <c r="BA204" s="18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</row>
    <row r="205" spans="1:75" ht="36" customHeight="1" x14ac:dyDescent="0.45">
      <c r="A205" s="210">
        <v>3</v>
      </c>
      <c r="B205" s="210"/>
      <c r="C205" s="210"/>
      <c r="D205" s="491" t="s">
        <v>306</v>
      </c>
      <c r="E205" s="492"/>
      <c r="F205" s="492"/>
      <c r="G205" s="492"/>
      <c r="H205" s="492"/>
      <c r="I205" s="492"/>
      <c r="J205" s="492"/>
      <c r="K205" s="492"/>
      <c r="L205" s="492"/>
      <c r="M205" s="492"/>
      <c r="N205" s="492"/>
      <c r="O205" s="492"/>
      <c r="P205" s="492"/>
      <c r="Q205" s="492"/>
      <c r="R205" s="492"/>
      <c r="S205" s="492"/>
      <c r="T205" s="492"/>
      <c r="U205" s="492"/>
      <c r="V205" s="492"/>
      <c r="W205" s="492"/>
      <c r="X205" s="492"/>
      <c r="Y205" s="492"/>
      <c r="Z205" s="492"/>
      <c r="AA205" s="493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</row>
    <row r="206" spans="1:75" ht="32.4" customHeight="1" x14ac:dyDescent="0.45">
      <c r="A206" s="210"/>
      <c r="B206" s="210"/>
      <c r="C206" s="210"/>
      <c r="D206" s="491" t="s">
        <v>304</v>
      </c>
      <c r="E206" s="492"/>
      <c r="F206" s="492"/>
      <c r="G206" s="492"/>
      <c r="H206" s="492"/>
      <c r="I206" s="492"/>
      <c r="J206" s="492"/>
      <c r="K206" s="492"/>
      <c r="L206" s="492"/>
      <c r="M206" s="492"/>
      <c r="N206" s="492"/>
      <c r="O206" s="492"/>
      <c r="P206" s="492"/>
      <c r="Q206" s="492"/>
      <c r="R206" s="492"/>
      <c r="S206" s="492"/>
      <c r="T206" s="492"/>
      <c r="U206" s="492"/>
      <c r="V206" s="492"/>
      <c r="W206" s="492"/>
      <c r="X206" s="492"/>
      <c r="Y206" s="492"/>
      <c r="Z206" s="492"/>
      <c r="AA206" s="493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</row>
    <row r="207" spans="1:75" ht="23.4" x14ac:dyDescent="0.45">
      <c r="A207" s="210"/>
      <c r="B207" s="210"/>
      <c r="C207" s="210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487"/>
      <c r="U207" s="487"/>
      <c r="V207" s="487"/>
      <c r="W207" s="487"/>
      <c r="X207" s="487"/>
      <c r="Y207" s="487"/>
      <c r="Z207" s="487"/>
      <c r="AA207" s="487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/>
      <c r="AZ207" s="182"/>
      <c r="BA207" s="18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</row>
    <row r="208" spans="1:75" ht="23.4" x14ac:dyDescent="0.45">
      <c r="A208" s="210"/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487"/>
      <c r="U208" s="487"/>
      <c r="V208" s="487"/>
      <c r="W208" s="487"/>
      <c r="X208" s="487"/>
      <c r="Y208" s="487"/>
      <c r="Z208" s="487"/>
      <c r="AA208" s="487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</row>
    <row r="209" spans="1:75" ht="30.6" customHeight="1" x14ac:dyDescent="0.45">
      <c r="A209" s="210">
        <v>4</v>
      </c>
      <c r="B209" s="210"/>
      <c r="C209" s="210"/>
      <c r="D209" s="371" t="s">
        <v>307</v>
      </c>
      <c r="E209" s="372"/>
      <c r="F209" s="372"/>
      <c r="G209" s="372"/>
      <c r="H209" s="372"/>
      <c r="I209" s="372"/>
      <c r="J209" s="372"/>
      <c r="K209" s="372"/>
      <c r="L209" s="372"/>
      <c r="M209" s="372"/>
      <c r="N209" s="372"/>
      <c r="O209" s="372"/>
      <c r="P209" s="372"/>
      <c r="Q209" s="372"/>
      <c r="R209" s="372"/>
      <c r="S209" s="372"/>
      <c r="T209" s="372"/>
      <c r="U209" s="372"/>
      <c r="V209" s="372"/>
      <c r="W209" s="372"/>
      <c r="X209" s="372"/>
      <c r="Y209" s="372"/>
      <c r="Z209" s="372"/>
      <c r="AA209" s="373"/>
      <c r="AB209" s="264">
        <v>153</v>
      </c>
      <c r="AC209" s="264"/>
      <c r="AD209" s="264"/>
      <c r="AE209" s="264"/>
      <c r="AF209" s="264"/>
      <c r="AG209" s="264"/>
      <c r="AH209" s="264"/>
      <c r="AI209" s="264"/>
      <c r="AJ209" s="264">
        <v>26.11</v>
      </c>
      <c r="AK209" s="264"/>
      <c r="AL209" s="264"/>
      <c r="AM209" s="264"/>
      <c r="AN209" s="264"/>
      <c r="AO209" s="264"/>
      <c r="AP209" s="264"/>
      <c r="AQ209" s="264"/>
      <c r="AR209" s="264">
        <v>3994.83</v>
      </c>
      <c r="AS209" s="264"/>
      <c r="AT209" s="264"/>
      <c r="AU209" s="264"/>
      <c r="AV209" s="264"/>
      <c r="AW209" s="264"/>
      <c r="AX209" s="264"/>
      <c r="AY209" s="264"/>
      <c r="AZ209" s="264"/>
      <c r="BA209" s="264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</row>
    <row r="210" spans="1:75" ht="36" customHeight="1" x14ac:dyDescent="0.45">
      <c r="A210" s="210"/>
      <c r="B210" s="210"/>
      <c r="C210" s="210"/>
      <c r="D210" s="371" t="s">
        <v>304</v>
      </c>
      <c r="E210" s="372"/>
      <c r="F210" s="372"/>
      <c r="G210" s="372"/>
      <c r="H210" s="372"/>
      <c r="I210" s="372"/>
      <c r="J210" s="372"/>
      <c r="K210" s="372"/>
      <c r="L210" s="372"/>
      <c r="M210" s="372"/>
      <c r="N210" s="372"/>
      <c r="O210" s="372"/>
      <c r="P210" s="372"/>
      <c r="Q210" s="372"/>
      <c r="R210" s="372"/>
      <c r="S210" s="372"/>
      <c r="T210" s="372"/>
      <c r="U210" s="372"/>
      <c r="V210" s="372"/>
      <c r="W210" s="372"/>
      <c r="X210" s="372"/>
      <c r="Y210" s="372"/>
      <c r="Z210" s="372"/>
      <c r="AA210" s="373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2"/>
      <c r="AT210" s="182"/>
      <c r="AU210" s="182"/>
      <c r="AV210" s="182"/>
      <c r="AW210" s="182"/>
      <c r="AX210" s="182"/>
      <c r="AY210" s="182"/>
      <c r="AZ210" s="182"/>
      <c r="BA210" s="18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</row>
    <row r="211" spans="1:75" ht="36.6" customHeight="1" x14ac:dyDescent="0.45">
      <c r="A211" s="210"/>
      <c r="B211" s="210"/>
      <c r="C211" s="210"/>
      <c r="D211" s="371" t="s">
        <v>363</v>
      </c>
      <c r="E211" s="372"/>
      <c r="F211" s="372"/>
      <c r="G211" s="372"/>
      <c r="H211" s="372"/>
      <c r="I211" s="372"/>
      <c r="J211" s="372"/>
      <c r="K211" s="372"/>
      <c r="L211" s="372"/>
      <c r="M211" s="372"/>
      <c r="N211" s="372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3"/>
      <c r="AB211" s="182">
        <v>153</v>
      </c>
      <c r="AC211" s="182"/>
      <c r="AD211" s="182"/>
      <c r="AE211" s="182"/>
      <c r="AF211" s="182"/>
      <c r="AG211" s="182"/>
      <c r="AH211" s="182"/>
      <c r="AI211" s="182"/>
      <c r="AJ211" s="182">
        <v>26.11</v>
      </c>
      <c r="AK211" s="182"/>
      <c r="AL211" s="182"/>
      <c r="AM211" s="182"/>
      <c r="AN211" s="182"/>
      <c r="AO211" s="182"/>
      <c r="AP211" s="182"/>
      <c r="AQ211" s="182"/>
      <c r="AR211" s="182">
        <v>3994.83</v>
      </c>
      <c r="AS211" s="182"/>
      <c r="AT211" s="182"/>
      <c r="AU211" s="182"/>
      <c r="AV211" s="182"/>
      <c r="AW211" s="182"/>
      <c r="AX211" s="182"/>
      <c r="AY211" s="182"/>
      <c r="AZ211" s="182"/>
      <c r="BA211" s="18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</row>
    <row r="212" spans="1:75" ht="23.4" customHeight="1" x14ac:dyDescent="0.45">
      <c r="A212" s="210"/>
      <c r="B212" s="210"/>
      <c r="C212" s="210"/>
      <c r="D212" s="371" t="s">
        <v>347</v>
      </c>
      <c r="E212" s="372"/>
      <c r="F212" s="372"/>
      <c r="G212" s="372"/>
      <c r="H212" s="372"/>
      <c r="I212" s="372"/>
      <c r="J212" s="372"/>
      <c r="K212" s="372"/>
      <c r="L212" s="372"/>
      <c r="M212" s="372"/>
      <c r="N212" s="372"/>
      <c r="O212" s="372"/>
      <c r="P212" s="372"/>
      <c r="Q212" s="372"/>
      <c r="R212" s="372"/>
      <c r="S212" s="372"/>
      <c r="T212" s="372"/>
      <c r="U212" s="372"/>
      <c r="V212" s="372"/>
      <c r="W212" s="372"/>
      <c r="X212" s="372"/>
      <c r="Y212" s="372"/>
      <c r="Z212" s="372"/>
      <c r="AA212" s="373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182"/>
      <c r="AT212" s="182"/>
      <c r="AU212" s="182"/>
      <c r="AV212" s="182"/>
      <c r="AW212" s="182"/>
      <c r="AX212" s="182"/>
      <c r="AY212" s="182"/>
      <c r="AZ212" s="182"/>
      <c r="BA212" s="18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</row>
    <row r="213" spans="1:75" ht="23.4" customHeight="1" x14ac:dyDescent="0.45">
      <c r="A213" s="210">
        <v>5</v>
      </c>
      <c r="B213" s="210"/>
      <c r="C213" s="210"/>
      <c r="D213" s="371" t="s">
        <v>308</v>
      </c>
      <c r="E213" s="372"/>
      <c r="F213" s="372"/>
      <c r="G213" s="372"/>
      <c r="H213" s="372"/>
      <c r="I213" s="372"/>
      <c r="J213" s="372"/>
      <c r="K213" s="372"/>
      <c r="L213" s="372"/>
      <c r="M213" s="372"/>
      <c r="N213" s="372"/>
      <c r="O213" s="372"/>
      <c r="P213" s="372"/>
      <c r="Q213" s="372"/>
      <c r="R213" s="372"/>
      <c r="S213" s="372"/>
      <c r="T213" s="372"/>
      <c r="U213" s="372"/>
      <c r="V213" s="372"/>
      <c r="W213" s="372"/>
      <c r="X213" s="372"/>
      <c r="Y213" s="372"/>
      <c r="Z213" s="372"/>
      <c r="AA213" s="373"/>
      <c r="AB213" s="264">
        <v>153</v>
      </c>
      <c r="AC213" s="264"/>
      <c r="AD213" s="264"/>
      <c r="AE213" s="264"/>
      <c r="AF213" s="264"/>
      <c r="AG213" s="264"/>
      <c r="AH213" s="264"/>
      <c r="AI213" s="264"/>
      <c r="AJ213" s="264">
        <v>19.59</v>
      </c>
      <c r="AK213" s="264"/>
      <c r="AL213" s="264"/>
      <c r="AM213" s="264"/>
      <c r="AN213" s="264"/>
      <c r="AO213" s="264"/>
      <c r="AP213" s="264"/>
      <c r="AQ213" s="264"/>
      <c r="AR213" s="264">
        <v>2997.27</v>
      </c>
      <c r="AS213" s="264"/>
      <c r="AT213" s="264"/>
      <c r="AU213" s="264"/>
      <c r="AV213" s="264"/>
      <c r="AW213" s="264"/>
      <c r="AX213" s="264"/>
      <c r="AY213" s="264"/>
      <c r="AZ213" s="264"/>
      <c r="BA213" s="264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</row>
    <row r="214" spans="1:75" ht="33" customHeight="1" x14ac:dyDescent="0.45">
      <c r="A214" s="210"/>
      <c r="B214" s="210"/>
      <c r="C214" s="210"/>
      <c r="D214" s="371" t="s">
        <v>304</v>
      </c>
      <c r="E214" s="372"/>
      <c r="F214" s="372"/>
      <c r="G214" s="372"/>
      <c r="H214" s="372"/>
      <c r="I214" s="372"/>
      <c r="J214" s="372"/>
      <c r="K214" s="372"/>
      <c r="L214" s="372"/>
      <c r="M214" s="372"/>
      <c r="N214" s="372"/>
      <c r="O214" s="372"/>
      <c r="P214" s="372"/>
      <c r="Q214" s="372"/>
      <c r="R214" s="372"/>
      <c r="S214" s="372"/>
      <c r="T214" s="372"/>
      <c r="U214" s="372"/>
      <c r="V214" s="372"/>
      <c r="W214" s="372"/>
      <c r="X214" s="372"/>
      <c r="Y214" s="372"/>
      <c r="Z214" s="372"/>
      <c r="AA214" s="373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82"/>
      <c r="AR214" s="182"/>
      <c r="AS214" s="182"/>
      <c r="AT214" s="182"/>
      <c r="AU214" s="182"/>
      <c r="AV214" s="182"/>
      <c r="AW214" s="182"/>
      <c r="AX214" s="182"/>
      <c r="AY214" s="182"/>
      <c r="AZ214" s="182"/>
      <c r="BA214" s="18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</row>
    <row r="215" spans="1:75" ht="45" customHeight="1" x14ac:dyDescent="0.45">
      <c r="A215" s="232"/>
      <c r="B215" s="232"/>
      <c r="C215" s="232"/>
      <c r="D215" s="371" t="s">
        <v>362</v>
      </c>
      <c r="E215" s="372"/>
      <c r="F215" s="372"/>
      <c r="G215" s="372"/>
      <c r="H215" s="372"/>
      <c r="I215" s="372"/>
      <c r="J215" s="372"/>
      <c r="K215" s="372"/>
      <c r="L215" s="372"/>
      <c r="M215" s="372"/>
      <c r="N215" s="372"/>
      <c r="O215" s="372"/>
      <c r="P215" s="372"/>
      <c r="Q215" s="372"/>
      <c r="R215" s="372"/>
      <c r="S215" s="372"/>
      <c r="T215" s="372"/>
      <c r="U215" s="372"/>
      <c r="V215" s="372"/>
      <c r="W215" s="372"/>
      <c r="X215" s="372"/>
      <c r="Y215" s="372"/>
      <c r="Z215" s="372"/>
      <c r="AA215" s="373"/>
      <c r="AB215" s="182">
        <v>153</v>
      </c>
      <c r="AC215" s="182"/>
      <c r="AD215" s="182"/>
      <c r="AE215" s="182"/>
      <c r="AF215" s="182"/>
      <c r="AG215" s="182"/>
      <c r="AH215" s="182"/>
      <c r="AI215" s="182"/>
      <c r="AJ215" s="182">
        <v>19.59</v>
      </c>
      <c r="AK215" s="182"/>
      <c r="AL215" s="182"/>
      <c r="AM215" s="182"/>
      <c r="AN215" s="182"/>
      <c r="AO215" s="182"/>
      <c r="AP215" s="182"/>
      <c r="AQ215" s="182"/>
      <c r="AR215" s="182">
        <v>2997.27</v>
      </c>
      <c r="AS215" s="182"/>
      <c r="AT215" s="182"/>
      <c r="AU215" s="182"/>
      <c r="AV215" s="182"/>
      <c r="AW215" s="182"/>
      <c r="AX215" s="182"/>
      <c r="AY215" s="182"/>
      <c r="AZ215" s="182"/>
      <c r="BA215" s="18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</row>
    <row r="216" spans="1:75" ht="23.4" customHeight="1" x14ac:dyDescent="0.45">
      <c r="A216" s="232"/>
      <c r="B216" s="232"/>
      <c r="C216" s="232"/>
      <c r="D216" s="371" t="s">
        <v>347</v>
      </c>
      <c r="E216" s="372"/>
      <c r="F216" s="372"/>
      <c r="G216" s="372"/>
      <c r="H216" s="372"/>
      <c r="I216" s="372"/>
      <c r="J216" s="372"/>
      <c r="K216" s="372"/>
      <c r="L216" s="372"/>
      <c r="M216" s="372"/>
      <c r="N216" s="372"/>
      <c r="O216" s="372"/>
      <c r="P216" s="372"/>
      <c r="Q216" s="372"/>
      <c r="R216" s="372"/>
      <c r="S216" s="372"/>
      <c r="T216" s="372"/>
      <c r="U216" s="372"/>
      <c r="V216" s="372"/>
      <c r="W216" s="372"/>
      <c r="X216" s="372"/>
      <c r="Y216" s="372"/>
      <c r="Z216" s="372"/>
      <c r="AA216" s="373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8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</row>
    <row r="217" spans="1:75" ht="23.4" x14ac:dyDescent="0.45">
      <c r="A217" s="232"/>
      <c r="B217" s="232"/>
      <c r="C217" s="232"/>
      <c r="D217" s="265" t="s">
        <v>76</v>
      </c>
      <c r="E217" s="266"/>
      <c r="F217" s="266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7"/>
      <c r="T217" s="193" t="s">
        <v>39</v>
      </c>
      <c r="U217" s="193"/>
      <c r="V217" s="193"/>
      <c r="W217" s="193"/>
      <c r="X217" s="193"/>
      <c r="Y217" s="193"/>
      <c r="Z217" s="193"/>
      <c r="AA217" s="193"/>
      <c r="AB217" s="193" t="s">
        <v>39</v>
      </c>
      <c r="AC217" s="193"/>
      <c r="AD217" s="193"/>
      <c r="AE217" s="193"/>
      <c r="AF217" s="193"/>
      <c r="AG217" s="193"/>
      <c r="AH217" s="193"/>
      <c r="AI217" s="193"/>
      <c r="AJ217" s="193" t="s">
        <v>39</v>
      </c>
      <c r="AK217" s="193"/>
      <c r="AL217" s="193"/>
      <c r="AM217" s="193"/>
      <c r="AN217" s="193"/>
      <c r="AO217" s="193"/>
      <c r="AP217" s="193"/>
      <c r="AQ217" s="193"/>
      <c r="AR217" s="182"/>
      <c r="AS217" s="182"/>
      <c r="AT217" s="182"/>
      <c r="AU217" s="182"/>
      <c r="AV217" s="182"/>
      <c r="AW217" s="182"/>
      <c r="AX217" s="182"/>
      <c r="AY217" s="182"/>
      <c r="AZ217" s="182"/>
      <c r="BA217" s="182"/>
      <c r="BB217" s="105"/>
      <c r="BC217" s="105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</row>
    <row r="218" spans="1:75" ht="23.4" x14ac:dyDescent="0.4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</row>
    <row r="219" spans="1:75" ht="0.6" hidden="1" customHeight="1" x14ac:dyDescent="0.45">
      <c r="A219" s="486" t="s">
        <v>135</v>
      </c>
      <c r="B219" s="486"/>
      <c r="C219" s="486"/>
      <c r="D219" s="486"/>
      <c r="E219" s="486"/>
      <c r="F219" s="486"/>
      <c r="G219" s="486"/>
      <c r="H219" s="486"/>
      <c r="I219" s="486"/>
      <c r="J219" s="486"/>
      <c r="K219" s="486"/>
      <c r="L219" s="486"/>
      <c r="M219" s="486"/>
      <c r="N219" s="486"/>
      <c r="O219" s="486"/>
      <c r="P219" s="486"/>
      <c r="Q219" s="486"/>
      <c r="R219" s="486"/>
      <c r="S219" s="486"/>
      <c r="T219" s="486"/>
      <c r="U219" s="486"/>
      <c r="V219" s="486"/>
      <c r="W219" s="486"/>
      <c r="X219" s="486"/>
      <c r="Y219" s="486"/>
      <c r="Z219" s="486"/>
      <c r="AA219" s="486"/>
      <c r="AB219" s="486"/>
      <c r="AC219" s="486"/>
      <c r="AD219" s="486"/>
      <c r="AE219" s="486"/>
      <c r="AF219" s="486"/>
      <c r="AG219" s="486"/>
      <c r="AH219" s="486"/>
      <c r="AI219" s="486"/>
      <c r="AJ219" s="486"/>
      <c r="AK219" s="486"/>
      <c r="AL219" s="486"/>
      <c r="AM219" s="486"/>
      <c r="AN219" s="486"/>
      <c r="AO219" s="486"/>
      <c r="AP219" s="486"/>
      <c r="AQ219" s="486"/>
      <c r="AR219" s="486"/>
      <c r="AS219" s="486"/>
      <c r="AT219" s="486"/>
      <c r="AU219" s="486"/>
      <c r="AV219" s="486"/>
      <c r="AW219" s="486"/>
      <c r="AX219" s="486"/>
      <c r="AY219" s="486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</row>
    <row r="220" spans="1:75" ht="23.4" hidden="1" x14ac:dyDescent="0.4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</row>
    <row r="221" spans="1:75" ht="23.4" hidden="1" x14ac:dyDescent="0.45">
      <c r="A221" s="467" t="s">
        <v>219</v>
      </c>
      <c r="B221" s="467"/>
      <c r="C221" s="467"/>
      <c r="D221" s="467" t="s">
        <v>34</v>
      </c>
      <c r="E221" s="467"/>
      <c r="F221" s="467"/>
      <c r="G221" s="467"/>
      <c r="H221" s="467"/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467"/>
      <c r="T221" s="467"/>
      <c r="U221" s="467"/>
      <c r="V221" s="467"/>
      <c r="W221" s="467" t="s">
        <v>136</v>
      </c>
      <c r="X221" s="467"/>
      <c r="Y221" s="467"/>
      <c r="Z221" s="467"/>
      <c r="AA221" s="467"/>
      <c r="AB221" s="467"/>
      <c r="AC221" s="467"/>
      <c r="AD221" s="467"/>
      <c r="AE221" s="467"/>
      <c r="AF221" s="467" t="s">
        <v>137</v>
      </c>
      <c r="AG221" s="467"/>
      <c r="AH221" s="467"/>
      <c r="AI221" s="467"/>
      <c r="AJ221" s="467"/>
      <c r="AK221" s="467"/>
      <c r="AL221" s="467"/>
      <c r="AM221" s="467"/>
      <c r="AN221" s="467"/>
      <c r="AO221" s="467"/>
      <c r="AP221" s="467"/>
      <c r="AQ221" s="467" t="s">
        <v>138</v>
      </c>
      <c r="AR221" s="467"/>
      <c r="AS221" s="467"/>
      <c r="AT221" s="467"/>
      <c r="AU221" s="467"/>
      <c r="AV221" s="467"/>
      <c r="AW221" s="467"/>
      <c r="AX221" s="467"/>
      <c r="AY221" s="467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</row>
    <row r="222" spans="1:75" ht="23.4" hidden="1" x14ac:dyDescent="0.45">
      <c r="A222" s="475">
        <v>1</v>
      </c>
      <c r="B222" s="475"/>
      <c r="C222" s="475"/>
      <c r="D222" s="475">
        <v>2</v>
      </c>
      <c r="E222" s="475"/>
      <c r="F222" s="475"/>
      <c r="G222" s="475"/>
      <c r="H222" s="475"/>
      <c r="I222" s="475"/>
      <c r="J222" s="475"/>
      <c r="K222" s="475"/>
      <c r="L222" s="475"/>
      <c r="M222" s="475"/>
      <c r="N222" s="475"/>
      <c r="O222" s="475"/>
      <c r="P222" s="475"/>
      <c r="Q222" s="475"/>
      <c r="R222" s="475"/>
      <c r="S222" s="475"/>
      <c r="T222" s="475"/>
      <c r="U222" s="475"/>
      <c r="V222" s="475"/>
      <c r="W222" s="475">
        <v>3</v>
      </c>
      <c r="X222" s="475"/>
      <c r="Y222" s="475"/>
      <c r="Z222" s="475"/>
      <c r="AA222" s="475"/>
      <c r="AB222" s="475"/>
      <c r="AC222" s="475"/>
      <c r="AD222" s="475"/>
      <c r="AE222" s="475"/>
      <c r="AF222" s="475">
        <v>4</v>
      </c>
      <c r="AG222" s="475"/>
      <c r="AH222" s="475"/>
      <c r="AI222" s="475"/>
      <c r="AJ222" s="475"/>
      <c r="AK222" s="475"/>
      <c r="AL222" s="475"/>
      <c r="AM222" s="475"/>
      <c r="AN222" s="475"/>
      <c r="AO222" s="475"/>
      <c r="AP222" s="475"/>
      <c r="AQ222" s="475">
        <v>5</v>
      </c>
      <c r="AR222" s="475"/>
      <c r="AS222" s="475"/>
      <c r="AT222" s="475"/>
      <c r="AU222" s="475"/>
      <c r="AV222" s="475"/>
      <c r="AW222" s="475"/>
      <c r="AX222" s="475"/>
      <c r="AY222" s="475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</row>
    <row r="223" spans="1:75" ht="23.4" hidden="1" x14ac:dyDescent="0.45">
      <c r="A223" s="476">
        <v>1</v>
      </c>
      <c r="B223" s="476"/>
      <c r="C223" s="476"/>
      <c r="D223" s="483" t="s">
        <v>469</v>
      </c>
      <c r="E223" s="484"/>
      <c r="F223" s="484"/>
      <c r="G223" s="484"/>
      <c r="H223" s="484"/>
      <c r="I223" s="484"/>
      <c r="J223" s="484"/>
      <c r="K223" s="484"/>
      <c r="L223" s="484"/>
      <c r="M223" s="484"/>
      <c r="N223" s="484"/>
      <c r="O223" s="484"/>
      <c r="P223" s="484"/>
      <c r="Q223" s="484"/>
      <c r="R223" s="484"/>
      <c r="S223" s="484"/>
      <c r="T223" s="484"/>
      <c r="U223" s="484"/>
      <c r="V223" s="485"/>
      <c r="W223" s="476"/>
      <c r="X223" s="476"/>
      <c r="Y223" s="476"/>
      <c r="Z223" s="476"/>
      <c r="AA223" s="476"/>
      <c r="AB223" s="476"/>
      <c r="AC223" s="476"/>
      <c r="AD223" s="476"/>
      <c r="AE223" s="476"/>
      <c r="AF223" s="476"/>
      <c r="AG223" s="476"/>
      <c r="AH223" s="476"/>
      <c r="AI223" s="476"/>
      <c r="AJ223" s="476"/>
      <c r="AK223" s="476"/>
      <c r="AL223" s="476"/>
      <c r="AM223" s="476"/>
      <c r="AN223" s="476"/>
      <c r="AO223" s="476"/>
      <c r="AP223" s="476"/>
      <c r="AQ223" s="476"/>
      <c r="AR223" s="476"/>
      <c r="AS223" s="476"/>
      <c r="AT223" s="476"/>
      <c r="AU223" s="476"/>
      <c r="AV223" s="476"/>
      <c r="AW223" s="476"/>
      <c r="AX223" s="476"/>
      <c r="AY223" s="476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</row>
    <row r="224" spans="1:75" ht="23.4" hidden="1" x14ac:dyDescent="0.45">
      <c r="A224" s="476"/>
      <c r="B224" s="476"/>
      <c r="C224" s="476"/>
      <c r="D224" s="480" t="s">
        <v>310</v>
      </c>
      <c r="E224" s="481"/>
      <c r="F224" s="481"/>
      <c r="G224" s="481"/>
      <c r="H224" s="481"/>
      <c r="I224" s="481"/>
      <c r="J224" s="481"/>
      <c r="K224" s="481"/>
      <c r="L224" s="481"/>
      <c r="M224" s="481"/>
      <c r="N224" s="481"/>
      <c r="O224" s="481"/>
      <c r="P224" s="481"/>
      <c r="Q224" s="481"/>
      <c r="R224" s="481"/>
      <c r="S224" s="481"/>
      <c r="T224" s="481"/>
      <c r="U224" s="481"/>
      <c r="V224" s="482"/>
      <c r="W224" s="476"/>
      <c r="X224" s="476"/>
      <c r="Y224" s="476"/>
      <c r="Z224" s="476"/>
      <c r="AA224" s="476"/>
      <c r="AB224" s="476"/>
      <c r="AC224" s="476"/>
      <c r="AD224" s="476"/>
      <c r="AE224" s="476"/>
      <c r="AF224" s="476"/>
      <c r="AG224" s="476"/>
      <c r="AH224" s="476"/>
      <c r="AI224" s="476"/>
      <c r="AJ224" s="476"/>
      <c r="AK224" s="476"/>
      <c r="AL224" s="476"/>
      <c r="AM224" s="476"/>
      <c r="AN224" s="476"/>
      <c r="AO224" s="476"/>
      <c r="AP224" s="476"/>
      <c r="AQ224" s="476"/>
      <c r="AR224" s="476"/>
      <c r="AS224" s="476"/>
      <c r="AT224" s="476"/>
      <c r="AU224" s="476"/>
      <c r="AV224" s="476"/>
      <c r="AW224" s="476"/>
      <c r="AX224" s="476"/>
      <c r="AY224" s="476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</row>
    <row r="225" spans="1:75" ht="23.4" hidden="1" x14ac:dyDescent="0.45">
      <c r="A225" s="476"/>
      <c r="B225" s="476"/>
      <c r="C225" s="476"/>
      <c r="D225" s="476"/>
      <c r="E225" s="476"/>
      <c r="F225" s="476"/>
      <c r="G225" s="476"/>
      <c r="H225" s="476"/>
      <c r="I225" s="476"/>
      <c r="J225" s="476"/>
      <c r="K225" s="476"/>
      <c r="L225" s="476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  <c r="X225" s="476"/>
      <c r="Y225" s="476"/>
      <c r="Z225" s="476"/>
      <c r="AA225" s="476"/>
      <c r="AB225" s="476"/>
      <c r="AC225" s="476"/>
      <c r="AD225" s="476"/>
      <c r="AE225" s="476"/>
      <c r="AF225" s="476"/>
      <c r="AG225" s="476"/>
      <c r="AH225" s="476"/>
      <c r="AI225" s="476"/>
      <c r="AJ225" s="476"/>
      <c r="AK225" s="476"/>
      <c r="AL225" s="476"/>
      <c r="AM225" s="476"/>
      <c r="AN225" s="476"/>
      <c r="AO225" s="476"/>
      <c r="AP225" s="476"/>
      <c r="AQ225" s="476"/>
      <c r="AR225" s="476"/>
      <c r="AS225" s="476"/>
      <c r="AT225" s="476"/>
      <c r="AU225" s="476"/>
      <c r="AV225" s="476"/>
      <c r="AW225" s="476"/>
      <c r="AX225" s="476"/>
      <c r="AY225" s="476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</row>
    <row r="226" spans="1:75" ht="23.4" hidden="1" x14ac:dyDescent="0.45">
      <c r="A226" s="476"/>
      <c r="B226" s="476"/>
      <c r="C226" s="476"/>
      <c r="D226" s="476"/>
      <c r="E226" s="476"/>
      <c r="F226" s="476"/>
      <c r="G226" s="476"/>
      <c r="H226" s="476"/>
      <c r="I226" s="476"/>
      <c r="J226" s="476"/>
      <c r="K226" s="476"/>
      <c r="L226" s="476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  <c r="X226" s="476"/>
      <c r="Y226" s="476"/>
      <c r="Z226" s="476"/>
      <c r="AA226" s="476"/>
      <c r="AB226" s="476"/>
      <c r="AC226" s="476"/>
      <c r="AD226" s="476"/>
      <c r="AE226" s="476"/>
      <c r="AF226" s="476"/>
      <c r="AG226" s="476"/>
      <c r="AH226" s="476"/>
      <c r="AI226" s="476"/>
      <c r="AJ226" s="476"/>
      <c r="AK226" s="476"/>
      <c r="AL226" s="476"/>
      <c r="AM226" s="476"/>
      <c r="AN226" s="476"/>
      <c r="AO226" s="476"/>
      <c r="AP226" s="476"/>
      <c r="AQ226" s="476"/>
      <c r="AR226" s="476"/>
      <c r="AS226" s="476"/>
      <c r="AT226" s="476"/>
      <c r="AU226" s="476"/>
      <c r="AV226" s="476"/>
      <c r="AW226" s="476"/>
      <c r="AX226" s="476"/>
      <c r="AY226" s="476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</row>
    <row r="227" spans="1:75" ht="23.4" hidden="1" x14ac:dyDescent="0.45">
      <c r="A227" s="476">
        <v>2</v>
      </c>
      <c r="B227" s="476"/>
      <c r="C227" s="476"/>
      <c r="D227" s="483" t="s">
        <v>311</v>
      </c>
      <c r="E227" s="484"/>
      <c r="F227" s="484"/>
      <c r="G227" s="484"/>
      <c r="H227" s="484"/>
      <c r="I227" s="484"/>
      <c r="J227" s="484"/>
      <c r="K227" s="484"/>
      <c r="L227" s="484"/>
      <c r="M227" s="484"/>
      <c r="N227" s="484"/>
      <c r="O227" s="484"/>
      <c r="P227" s="484"/>
      <c r="Q227" s="484"/>
      <c r="R227" s="484"/>
      <c r="S227" s="484"/>
      <c r="T227" s="484"/>
      <c r="U227" s="484"/>
      <c r="V227" s="485"/>
      <c r="W227" s="476"/>
      <c r="X227" s="476"/>
      <c r="Y227" s="476"/>
      <c r="Z227" s="476"/>
      <c r="AA227" s="476"/>
      <c r="AB227" s="476"/>
      <c r="AC227" s="476"/>
      <c r="AD227" s="476"/>
      <c r="AE227" s="476"/>
      <c r="AF227" s="476"/>
      <c r="AG227" s="476"/>
      <c r="AH227" s="476"/>
      <c r="AI227" s="476"/>
      <c r="AJ227" s="476"/>
      <c r="AK227" s="476"/>
      <c r="AL227" s="476"/>
      <c r="AM227" s="476"/>
      <c r="AN227" s="476"/>
      <c r="AO227" s="476"/>
      <c r="AP227" s="476"/>
      <c r="AQ227" s="476"/>
      <c r="AR227" s="476"/>
      <c r="AS227" s="476"/>
      <c r="AT227" s="476"/>
      <c r="AU227" s="476"/>
      <c r="AV227" s="476"/>
      <c r="AW227" s="476"/>
      <c r="AX227" s="476"/>
      <c r="AY227" s="476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</row>
    <row r="228" spans="1:75" ht="23.4" hidden="1" x14ac:dyDescent="0.45">
      <c r="A228" s="476"/>
      <c r="B228" s="476"/>
      <c r="C228" s="476"/>
      <c r="D228" s="480" t="s">
        <v>310</v>
      </c>
      <c r="E228" s="481"/>
      <c r="F228" s="481"/>
      <c r="G228" s="481"/>
      <c r="H228" s="481"/>
      <c r="I228" s="481"/>
      <c r="J228" s="481"/>
      <c r="K228" s="481"/>
      <c r="L228" s="481"/>
      <c r="M228" s="481"/>
      <c r="N228" s="481"/>
      <c r="O228" s="481"/>
      <c r="P228" s="481"/>
      <c r="Q228" s="481"/>
      <c r="R228" s="481"/>
      <c r="S228" s="481"/>
      <c r="T228" s="481"/>
      <c r="U228" s="481"/>
      <c r="V228" s="482"/>
      <c r="W228" s="476"/>
      <c r="X228" s="476"/>
      <c r="Y228" s="476"/>
      <c r="Z228" s="476"/>
      <c r="AA228" s="476"/>
      <c r="AB228" s="476"/>
      <c r="AC228" s="476"/>
      <c r="AD228" s="476"/>
      <c r="AE228" s="476"/>
      <c r="AF228" s="476"/>
      <c r="AG228" s="476"/>
      <c r="AH228" s="476"/>
      <c r="AI228" s="476"/>
      <c r="AJ228" s="476"/>
      <c r="AK228" s="476"/>
      <c r="AL228" s="476"/>
      <c r="AM228" s="476"/>
      <c r="AN228" s="476"/>
      <c r="AO228" s="476"/>
      <c r="AP228" s="476"/>
      <c r="AQ228" s="476"/>
      <c r="AR228" s="476"/>
      <c r="AS228" s="476"/>
      <c r="AT228" s="476"/>
      <c r="AU228" s="476"/>
      <c r="AV228" s="476"/>
      <c r="AW228" s="476"/>
      <c r="AX228" s="476"/>
      <c r="AY228" s="476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</row>
    <row r="229" spans="1:75" ht="23.4" hidden="1" x14ac:dyDescent="0.45">
      <c r="A229" s="476"/>
      <c r="B229" s="476"/>
      <c r="C229" s="476"/>
      <c r="D229" s="476"/>
      <c r="E229" s="476"/>
      <c r="F229" s="476"/>
      <c r="G229" s="476"/>
      <c r="H229" s="476"/>
      <c r="I229" s="476"/>
      <c r="J229" s="476"/>
      <c r="K229" s="476"/>
      <c r="L229" s="476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  <c r="X229" s="476"/>
      <c r="Y229" s="476"/>
      <c r="Z229" s="476"/>
      <c r="AA229" s="476"/>
      <c r="AB229" s="476"/>
      <c r="AC229" s="476"/>
      <c r="AD229" s="476"/>
      <c r="AE229" s="476"/>
      <c r="AF229" s="476"/>
      <c r="AG229" s="476"/>
      <c r="AH229" s="476"/>
      <c r="AI229" s="476"/>
      <c r="AJ229" s="476"/>
      <c r="AK229" s="476"/>
      <c r="AL229" s="476"/>
      <c r="AM229" s="476"/>
      <c r="AN229" s="476"/>
      <c r="AO229" s="476"/>
      <c r="AP229" s="476"/>
      <c r="AQ229" s="476"/>
      <c r="AR229" s="476"/>
      <c r="AS229" s="476"/>
      <c r="AT229" s="476"/>
      <c r="AU229" s="476"/>
      <c r="AV229" s="476"/>
      <c r="AW229" s="476"/>
      <c r="AX229" s="476"/>
      <c r="AY229" s="476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</row>
    <row r="230" spans="1:75" ht="23.4" hidden="1" x14ac:dyDescent="0.45">
      <c r="A230" s="476"/>
      <c r="B230" s="476"/>
      <c r="C230" s="476"/>
      <c r="D230" s="476"/>
      <c r="E230" s="476"/>
      <c r="F230" s="476"/>
      <c r="G230" s="476"/>
      <c r="H230" s="476"/>
      <c r="I230" s="476"/>
      <c r="J230" s="476"/>
      <c r="K230" s="476"/>
      <c r="L230" s="476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  <c r="X230" s="476"/>
      <c r="Y230" s="476"/>
      <c r="Z230" s="476"/>
      <c r="AA230" s="476"/>
      <c r="AB230" s="476"/>
      <c r="AC230" s="476"/>
      <c r="AD230" s="476"/>
      <c r="AE230" s="476"/>
      <c r="AF230" s="476"/>
      <c r="AG230" s="476"/>
      <c r="AH230" s="476"/>
      <c r="AI230" s="476"/>
      <c r="AJ230" s="476"/>
      <c r="AK230" s="476"/>
      <c r="AL230" s="476"/>
      <c r="AM230" s="476"/>
      <c r="AN230" s="476"/>
      <c r="AO230" s="476"/>
      <c r="AP230" s="476"/>
      <c r="AQ230" s="476"/>
      <c r="AR230" s="476"/>
      <c r="AS230" s="476"/>
      <c r="AT230" s="476"/>
      <c r="AU230" s="476"/>
      <c r="AV230" s="476"/>
      <c r="AW230" s="476"/>
      <c r="AX230" s="476"/>
      <c r="AY230" s="476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</row>
    <row r="231" spans="1:75" ht="23.4" hidden="1" x14ac:dyDescent="0.45">
      <c r="A231" s="476"/>
      <c r="B231" s="476"/>
      <c r="C231" s="476"/>
      <c r="D231" s="477" t="s">
        <v>76</v>
      </c>
      <c r="E231" s="478"/>
      <c r="F231" s="478"/>
      <c r="G231" s="478"/>
      <c r="H231" s="478"/>
      <c r="I231" s="478"/>
      <c r="J231" s="478"/>
      <c r="K231" s="478"/>
      <c r="L231" s="478"/>
      <c r="M231" s="478"/>
      <c r="N231" s="478"/>
      <c r="O231" s="478"/>
      <c r="P231" s="478"/>
      <c r="Q231" s="478"/>
      <c r="R231" s="478"/>
      <c r="S231" s="478"/>
      <c r="T231" s="478"/>
      <c r="U231" s="478"/>
      <c r="V231" s="479"/>
      <c r="W231" s="475" t="s">
        <v>39</v>
      </c>
      <c r="X231" s="475"/>
      <c r="Y231" s="475"/>
      <c r="Z231" s="475"/>
      <c r="AA231" s="475"/>
      <c r="AB231" s="475"/>
      <c r="AC231" s="475"/>
      <c r="AD231" s="475"/>
      <c r="AE231" s="475"/>
      <c r="AF231" s="475" t="s">
        <v>39</v>
      </c>
      <c r="AG231" s="475"/>
      <c r="AH231" s="475"/>
      <c r="AI231" s="475"/>
      <c r="AJ231" s="475"/>
      <c r="AK231" s="475"/>
      <c r="AL231" s="475"/>
      <c r="AM231" s="475"/>
      <c r="AN231" s="475"/>
      <c r="AO231" s="475"/>
      <c r="AP231" s="475"/>
      <c r="AQ231" s="476"/>
      <c r="AR231" s="476"/>
      <c r="AS231" s="476"/>
      <c r="AT231" s="476"/>
      <c r="AU231" s="476"/>
      <c r="AV231" s="476"/>
      <c r="AW231" s="476"/>
      <c r="AX231" s="476"/>
      <c r="AY231" s="476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</row>
    <row r="232" spans="1:75" ht="23.4" hidden="1" x14ac:dyDescent="0.4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</row>
    <row r="233" spans="1:75" ht="23.4" hidden="1" x14ac:dyDescent="0.45">
      <c r="A233" s="122" t="s">
        <v>312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22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</row>
    <row r="234" spans="1:75" ht="22.2" hidden="1" customHeight="1" x14ac:dyDescent="0.45">
      <c r="A234" s="92"/>
      <c r="B234" s="92"/>
      <c r="C234" s="92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</row>
    <row r="235" spans="1:75" ht="23.4" hidden="1" x14ac:dyDescent="0.45">
      <c r="A235" s="467" t="s">
        <v>219</v>
      </c>
      <c r="B235" s="467"/>
      <c r="C235" s="467"/>
      <c r="D235" s="467" t="s">
        <v>79</v>
      </c>
      <c r="E235" s="467"/>
      <c r="F235" s="467"/>
      <c r="G235" s="467"/>
      <c r="H235" s="467"/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467"/>
      <c r="T235" s="467"/>
      <c r="U235" s="467"/>
      <c r="V235" s="467"/>
      <c r="W235" s="467" t="s">
        <v>141</v>
      </c>
      <c r="X235" s="467"/>
      <c r="Y235" s="467"/>
      <c r="Z235" s="467"/>
      <c r="AA235" s="467"/>
      <c r="AB235" s="467"/>
      <c r="AC235" s="467"/>
      <c r="AD235" s="467"/>
      <c r="AE235" s="467"/>
      <c r="AF235" s="467" t="s">
        <v>313</v>
      </c>
      <c r="AG235" s="467"/>
      <c r="AH235" s="467"/>
      <c r="AI235" s="467"/>
      <c r="AJ235" s="467"/>
      <c r="AK235" s="467"/>
      <c r="AL235" s="467"/>
      <c r="AM235" s="467"/>
      <c r="AN235" s="467"/>
      <c r="AO235" s="467"/>
      <c r="AP235" s="467"/>
      <c r="AQ235" s="467" t="s">
        <v>138</v>
      </c>
      <c r="AR235" s="467"/>
      <c r="AS235" s="467"/>
      <c r="AT235" s="467"/>
      <c r="AU235" s="467"/>
      <c r="AV235" s="467"/>
      <c r="AW235" s="467"/>
      <c r="AX235" s="467"/>
      <c r="AY235" s="467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</row>
    <row r="236" spans="1:75" ht="23.4" hidden="1" x14ac:dyDescent="0.45">
      <c r="A236" s="475">
        <v>1</v>
      </c>
      <c r="B236" s="475"/>
      <c r="C236" s="475"/>
      <c r="D236" s="475">
        <v>2</v>
      </c>
      <c r="E236" s="475"/>
      <c r="F236" s="475"/>
      <c r="G236" s="475"/>
      <c r="H236" s="475"/>
      <c r="I236" s="475"/>
      <c r="J236" s="475"/>
      <c r="K236" s="475"/>
      <c r="L236" s="475"/>
      <c r="M236" s="475"/>
      <c r="N236" s="475"/>
      <c r="O236" s="475"/>
      <c r="P236" s="475"/>
      <c r="Q236" s="475"/>
      <c r="R236" s="475"/>
      <c r="S236" s="475"/>
      <c r="T236" s="475"/>
      <c r="U236" s="475"/>
      <c r="V236" s="475"/>
      <c r="W236" s="475">
        <v>3</v>
      </c>
      <c r="X236" s="475"/>
      <c r="Y236" s="475"/>
      <c r="Z236" s="475"/>
      <c r="AA236" s="475"/>
      <c r="AB236" s="475"/>
      <c r="AC236" s="475"/>
      <c r="AD236" s="475"/>
      <c r="AE236" s="475"/>
      <c r="AF236" s="475">
        <v>4</v>
      </c>
      <c r="AG236" s="475"/>
      <c r="AH236" s="475"/>
      <c r="AI236" s="475"/>
      <c r="AJ236" s="475"/>
      <c r="AK236" s="475"/>
      <c r="AL236" s="475"/>
      <c r="AM236" s="475"/>
      <c r="AN236" s="475"/>
      <c r="AO236" s="475"/>
      <c r="AP236" s="475"/>
      <c r="AQ236" s="475">
        <v>5</v>
      </c>
      <c r="AR236" s="475"/>
      <c r="AS236" s="475"/>
      <c r="AT236" s="475"/>
      <c r="AU236" s="475"/>
      <c r="AV236" s="475"/>
      <c r="AW236" s="475"/>
      <c r="AX236" s="475"/>
      <c r="AY236" s="475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</row>
    <row r="237" spans="1:75" ht="23.4" hidden="1" x14ac:dyDescent="0.45">
      <c r="A237" s="460">
        <v>1</v>
      </c>
      <c r="B237" s="460"/>
      <c r="C237" s="460"/>
      <c r="D237" s="472" t="s">
        <v>314</v>
      </c>
      <c r="E237" s="473"/>
      <c r="F237" s="473"/>
      <c r="G237" s="473"/>
      <c r="H237" s="473"/>
      <c r="I237" s="473"/>
      <c r="J237" s="473"/>
      <c r="K237" s="473"/>
      <c r="L237" s="473"/>
      <c r="M237" s="473"/>
      <c r="N237" s="473"/>
      <c r="O237" s="473"/>
      <c r="P237" s="473"/>
      <c r="Q237" s="473"/>
      <c r="R237" s="473"/>
      <c r="S237" s="473"/>
      <c r="T237" s="473"/>
      <c r="U237" s="473"/>
      <c r="V237" s="474"/>
      <c r="W237" s="460" t="s">
        <v>39</v>
      </c>
      <c r="X237" s="460"/>
      <c r="Y237" s="460"/>
      <c r="Z237" s="460"/>
      <c r="AA237" s="460"/>
      <c r="AB237" s="460"/>
      <c r="AC237" s="460"/>
      <c r="AD237" s="460"/>
      <c r="AE237" s="460"/>
      <c r="AF237" s="460" t="s">
        <v>39</v>
      </c>
      <c r="AG237" s="460"/>
      <c r="AH237" s="460"/>
      <c r="AI237" s="460"/>
      <c r="AJ237" s="460"/>
      <c r="AK237" s="460"/>
      <c r="AL237" s="460"/>
      <c r="AM237" s="460"/>
      <c r="AN237" s="460"/>
      <c r="AO237" s="460"/>
      <c r="AP237" s="460"/>
      <c r="AQ237" s="460"/>
      <c r="AR237" s="460"/>
      <c r="AS237" s="460"/>
      <c r="AT237" s="460"/>
      <c r="AU237" s="460"/>
      <c r="AV237" s="460"/>
      <c r="AW237" s="460"/>
      <c r="AX237" s="460"/>
      <c r="AY237" s="460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</row>
    <row r="238" spans="1:75" ht="18.600000000000001" hidden="1" customHeight="1" x14ac:dyDescent="0.45">
      <c r="A238" s="460"/>
      <c r="B238" s="460"/>
      <c r="C238" s="460"/>
      <c r="D238" s="468" t="s">
        <v>315</v>
      </c>
      <c r="E238" s="468"/>
      <c r="F238" s="468"/>
      <c r="G238" s="468"/>
      <c r="H238" s="468"/>
      <c r="I238" s="468"/>
      <c r="J238" s="468"/>
      <c r="K238" s="468"/>
      <c r="L238" s="468"/>
      <c r="M238" s="468"/>
      <c r="N238" s="468"/>
      <c r="O238" s="468"/>
      <c r="P238" s="468"/>
      <c r="Q238" s="468"/>
      <c r="R238" s="468"/>
      <c r="S238" s="468"/>
      <c r="T238" s="468"/>
      <c r="U238" s="468"/>
      <c r="V238" s="468"/>
      <c r="W238" s="460"/>
      <c r="X238" s="460"/>
      <c r="Y238" s="460"/>
      <c r="Z238" s="460"/>
      <c r="AA238" s="460"/>
      <c r="AB238" s="460"/>
      <c r="AC238" s="460"/>
      <c r="AD238" s="460"/>
      <c r="AE238" s="460"/>
      <c r="AF238" s="460"/>
      <c r="AG238" s="460"/>
      <c r="AH238" s="460"/>
      <c r="AI238" s="460"/>
      <c r="AJ238" s="460"/>
      <c r="AK238" s="460"/>
      <c r="AL238" s="460"/>
      <c r="AM238" s="460"/>
      <c r="AN238" s="460"/>
      <c r="AO238" s="460"/>
      <c r="AP238" s="460"/>
      <c r="AQ238" s="460"/>
      <c r="AR238" s="460"/>
      <c r="AS238" s="460"/>
      <c r="AT238" s="460"/>
      <c r="AU238" s="460"/>
      <c r="AV238" s="460"/>
      <c r="AW238" s="460"/>
      <c r="AX238" s="460"/>
      <c r="AY238" s="460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</row>
    <row r="239" spans="1:75" ht="23.4" hidden="1" x14ac:dyDescent="0.45">
      <c r="A239" s="460"/>
      <c r="B239" s="460"/>
      <c r="C239" s="460"/>
      <c r="D239" s="468" t="s">
        <v>316</v>
      </c>
      <c r="E239" s="468"/>
      <c r="F239" s="468"/>
      <c r="G239" s="468"/>
      <c r="H239" s="468"/>
      <c r="I239" s="468"/>
      <c r="J239" s="468"/>
      <c r="K239" s="468"/>
      <c r="L239" s="468"/>
      <c r="M239" s="468"/>
      <c r="N239" s="468"/>
      <c r="O239" s="468"/>
      <c r="P239" s="468"/>
      <c r="Q239" s="468"/>
      <c r="R239" s="468"/>
      <c r="S239" s="468"/>
      <c r="T239" s="468"/>
      <c r="U239" s="468"/>
      <c r="V239" s="468"/>
      <c r="W239" s="460"/>
      <c r="X239" s="460"/>
      <c r="Y239" s="460"/>
      <c r="Z239" s="460"/>
      <c r="AA239" s="460"/>
      <c r="AB239" s="460"/>
      <c r="AC239" s="460"/>
      <c r="AD239" s="460"/>
      <c r="AE239" s="460"/>
      <c r="AF239" s="460"/>
      <c r="AG239" s="460"/>
      <c r="AH239" s="460"/>
      <c r="AI239" s="460"/>
      <c r="AJ239" s="460"/>
      <c r="AK239" s="460"/>
      <c r="AL239" s="460"/>
      <c r="AM239" s="460"/>
      <c r="AN239" s="460"/>
      <c r="AO239" s="460"/>
      <c r="AP239" s="460"/>
      <c r="AQ239" s="460"/>
      <c r="AR239" s="460"/>
      <c r="AS239" s="460"/>
      <c r="AT239" s="460"/>
      <c r="AU239" s="460"/>
      <c r="AV239" s="460"/>
      <c r="AW239" s="460"/>
      <c r="AX239" s="460"/>
      <c r="AY239" s="460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</row>
    <row r="240" spans="1:75" ht="23.4" hidden="1" x14ac:dyDescent="0.45">
      <c r="A240" s="460"/>
      <c r="B240" s="460"/>
      <c r="C240" s="460"/>
      <c r="D240" s="468" t="s">
        <v>317</v>
      </c>
      <c r="E240" s="468"/>
      <c r="F240" s="468"/>
      <c r="G240" s="468"/>
      <c r="H240" s="468"/>
      <c r="I240" s="468"/>
      <c r="J240" s="468"/>
      <c r="K240" s="468"/>
      <c r="L240" s="468"/>
      <c r="M240" s="468"/>
      <c r="N240" s="468"/>
      <c r="O240" s="468"/>
      <c r="P240" s="468"/>
      <c r="Q240" s="468"/>
      <c r="R240" s="468"/>
      <c r="S240" s="468"/>
      <c r="T240" s="468"/>
      <c r="U240" s="468"/>
      <c r="V240" s="468"/>
      <c r="W240" s="460"/>
      <c r="X240" s="460"/>
      <c r="Y240" s="460"/>
      <c r="Z240" s="460"/>
      <c r="AA240" s="460"/>
      <c r="AB240" s="460"/>
      <c r="AC240" s="460"/>
      <c r="AD240" s="460"/>
      <c r="AE240" s="460"/>
      <c r="AF240" s="460"/>
      <c r="AG240" s="460"/>
      <c r="AH240" s="460"/>
      <c r="AI240" s="460"/>
      <c r="AJ240" s="460"/>
      <c r="AK240" s="460"/>
      <c r="AL240" s="460"/>
      <c r="AM240" s="460"/>
      <c r="AN240" s="460"/>
      <c r="AO240" s="460"/>
      <c r="AP240" s="460"/>
      <c r="AQ240" s="460"/>
      <c r="AR240" s="460"/>
      <c r="AS240" s="460"/>
      <c r="AT240" s="460"/>
      <c r="AU240" s="460"/>
      <c r="AV240" s="460"/>
      <c r="AW240" s="460"/>
      <c r="AX240" s="460"/>
      <c r="AY240" s="460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</row>
    <row r="241" spans="1:75" ht="23.4" hidden="1" x14ac:dyDescent="0.45">
      <c r="A241" s="460"/>
      <c r="B241" s="460"/>
      <c r="C241" s="460"/>
      <c r="D241" s="468" t="s">
        <v>318</v>
      </c>
      <c r="E241" s="468"/>
      <c r="F241" s="468"/>
      <c r="G241" s="468"/>
      <c r="H241" s="468"/>
      <c r="I241" s="468"/>
      <c r="J241" s="468"/>
      <c r="K241" s="468"/>
      <c r="L241" s="468"/>
      <c r="M241" s="468"/>
      <c r="N241" s="468"/>
      <c r="O241" s="468"/>
      <c r="P241" s="468"/>
      <c r="Q241" s="468"/>
      <c r="R241" s="468"/>
      <c r="S241" s="468"/>
      <c r="T241" s="468"/>
      <c r="U241" s="468"/>
      <c r="V241" s="468"/>
      <c r="W241" s="460"/>
      <c r="X241" s="460"/>
      <c r="Y241" s="460"/>
      <c r="Z241" s="460"/>
      <c r="AA241" s="460"/>
      <c r="AB241" s="460"/>
      <c r="AC241" s="460"/>
      <c r="AD241" s="460"/>
      <c r="AE241" s="460"/>
      <c r="AF241" s="460"/>
      <c r="AG241" s="460"/>
      <c r="AH241" s="460"/>
      <c r="AI241" s="460"/>
      <c r="AJ241" s="460"/>
      <c r="AK241" s="460"/>
      <c r="AL241" s="460"/>
      <c r="AM241" s="460"/>
      <c r="AN241" s="460"/>
      <c r="AO241" s="460"/>
      <c r="AP241" s="460"/>
      <c r="AQ241" s="460"/>
      <c r="AR241" s="460"/>
      <c r="AS241" s="460"/>
      <c r="AT241" s="460"/>
      <c r="AU241" s="460"/>
      <c r="AV241" s="460"/>
      <c r="AW241" s="460"/>
      <c r="AX241" s="460"/>
      <c r="AY241" s="460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</row>
    <row r="242" spans="1:75" ht="23.4" hidden="1" x14ac:dyDescent="0.45">
      <c r="A242" s="460"/>
      <c r="B242" s="460"/>
      <c r="C242" s="460"/>
      <c r="D242" s="460"/>
      <c r="E242" s="460"/>
      <c r="F242" s="460"/>
      <c r="G242" s="460"/>
      <c r="H242" s="460"/>
      <c r="I242" s="460"/>
      <c r="J242" s="460"/>
      <c r="K242" s="460"/>
      <c r="L242" s="460"/>
      <c r="M242" s="460"/>
      <c r="N242" s="460"/>
      <c r="O242" s="460"/>
      <c r="P242" s="460"/>
      <c r="Q242" s="460"/>
      <c r="R242" s="460"/>
      <c r="S242" s="460"/>
      <c r="T242" s="460"/>
      <c r="U242" s="460"/>
      <c r="V242" s="460"/>
      <c r="W242" s="460"/>
      <c r="X242" s="460"/>
      <c r="Y242" s="460"/>
      <c r="Z242" s="460"/>
      <c r="AA242" s="460"/>
      <c r="AB242" s="460"/>
      <c r="AC242" s="460"/>
      <c r="AD242" s="460"/>
      <c r="AE242" s="460"/>
      <c r="AF242" s="460"/>
      <c r="AG242" s="460"/>
      <c r="AH242" s="460"/>
      <c r="AI242" s="460"/>
      <c r="AJ242" s="460"/>
      <c r="AK242" s="460"/>
      <c r="AL242" s="460"/>
      <c r="AM242" s="460"/>
      <c r="AN242" s="460"/>
      <c r="AO242" s="460"/>
      <c r="AP242" s="460"/>
      <c r="AQ242" s="460"/>
      <c r="AR242" s="460"/>
      <c r="AS242" s="460"/>
      <c r="AT242" s="460"/>
      <c r="AU242" s="460"/>
      <c r="AV242" s="460"/>
      <c r="AW242" s="460"/>
      <c r="AX242" s="460"/>
      <c r="AY242" s="460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</row>
    <row r="243" spans="1:75" ht="23.4" hidden="1" x14ac:dyDescent="0.45">
      <c r="A243" s="460">
        <v>2</v>
      </c>
      <c r="B243" s="460"/>
      <c r="C243" s="460"/>
      <c r="D243" s="472" t="s">
        <v>319</v>
      </c>
      <c r="E243" s="473"/>
      <c r="F243" s="473"/>
      <c r="G243" s="473"/>
      <c r="H243" s="473"/>
      <c r="I243" s="473"/>
      <c r="J243" s="473"/>
      <c r="K243" s="473"/>
      <c r="L243" s="473"/>
      <c r="M243" s="473"/>
      <c r="N243" s="473"/>
      <c r="O243" s="473"/>
      <c r="P243" s="473"/>
      <c r="Q243" s="473"/>
      <c r="R243" s="473"/>
      <c r="S243" s="473"/>
      <c r="T243" s="473"/>
      <c r="U243" s="473"/>
      <c r="V243" s="474"/>
      <c r="W243" s="460" t="s">
        <v>39</v>
      </c>
      <c r="X243" s="460"/>
      <c r="Y243" s="460"/>
      <c r="Z243" s="460"/>
      <c r="AA243" s="460"/>
      <c r="AB243" s="460"/>
      <c r="AC243" s="460"/>
      <c r="AD243" s="460"/>
      <c r="AE243" s="460"/>
      <c r="AF243" s="460" t="s">
        <v>39</v>
      </c>
      <c r="AG243" s="460"/>
      <c r="AH243" s="460"/>
      <c r="AI243" s="460"/>
      <c r="AJ243" s="460"/>
      <c r="AK243" s="460"/>
      <c r="AL243" s="460"/>
      <c r="AM243" s="460"/>
      <c r="AN243" s="460"/>
      <c r="AO243" s="460"/>
      <c r="AP243" s="460"/>
      <c r="AQ243" s="460"/>
      <c r="AR243" s="460"/>
      <c r="AS243" s="460"/>
      <c r="AT243" s="460"/>
      <c r="AU243" s="460"/>
      <c r="AV243" s="460"/>
      <c r="AW243" s="460"/>
      <c r="AX243" s="460"/>
      <c r="AY243" s="460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</row>
    <row r="244" spans="1:75" ht="23.4" hidden="1" x14ac:dyDescent="0.45">
      <c r="A244" s="460"/>
      <c r="B244" s="460"/>
      <c r="C244" s="460"/>
      <c r="D244" s="468" t="s">
        <v>320</v>
      </c>
      <c r="E244" s="468"/>
      <c r="F244" s="468"/>
      <c r="G244" s="468"/>
      <c r="H244" s="468"/>
      <c r="I244" s="468"/>
      <c r="J244" s="468"/>
      <c r="K244" s="468"/>
      <c r="L244" s="468"/>
      <c r="M244" s="468"/>
      <c r="N244" s="468"/>
      <c r="O244" s="468"/>
      <c r="P244" s="468"/>
      <c r="Q244" s="468"/>
      <c r="R244" s="468"/>
      <c r="S244" s="468"/>
      <c r="T244" s="468"/>
      <c r="U244" s="468"/>
      <c r="V244" s="468"/>
      <c r="W244" s="460"/>
      <c r="X244" s="460"/>
      <c r="Y244" s="460"/>
      <c r="Z244" s="460"/>
      <c r="AA244" s="460"/>
      <c r="AB244" s="460"/>
      <c r="AC244" s="460"/>
      <c r="AD244" s="460"/>
      <c r="AE244" s="460"/>
      <c r="AF244" s="460"/>
      <c r="AG244" s="460"/>
      <c r="AH244" s="460"/>
      <c r="AI244" s="460"/>
      <c r="AJ244" s="460"/>
      <c r="AK244" s="460"/>
      <c r="AL244" s="460"/>
      <c r="AM244" s="460"/>
      <c r="AN244" s="460"/>
      <c r="AO244" s="460"/>
      <c r="AP244" s="460"/>
      <c r="AQ244" s="460"/>
      <c r="AR244" s="460"/>
      <c r="AS244" s="460"/>
      <c r="AT244" s="460"/>
      <c r="AU244" s="460"/>
      <c r="AV244" s="460"/>
      <c r="AW244" s="460"/>
      <c r="AX244" s="460"/>
      <c r="AY244" s="460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</row>
    <row r="245" spans="1:75" ht="23.4" hidden="1" x14ac:dyDescent="0.45">
      <c r="A245" s="460"/>
      <c r="B245" s="460"/>
      <c r="C245" s="460"/>
      <c r="D245" s="468" t="s">
        <v>321</v>
      </c>
      <c r="E245" s="468"/>
      <c r="F245" s="468"/>
      <c r="G245" s="468"/>
      <c r="H245" s="468"/>
      <c r="I245" s="468"/>
      <c r="J245" s="468"/>
      <c r="K245" s="468"/>
      <c r="L245" s="468"/>
      <c r="M245" s="468"/>
      <c r="N245" s="468"/>
      <c r="O245" s="468"/>
      <c r="P245" s="468"/>
      <c r="Q245" s="468"/>
      <c r="R245" s="468"/>
      <c r="S245" s="468"/>
      <c r="T245" s="468"/>
      <c r="U245" s="468"/>
      <c r="V245" s="468"/>
      <c r="W245" s="460"/>
      <c r="X245" s="460"/>
      <c r="Y245" s="460"/>
      <c r="Z245" s="460"/>
      <c r="AA245" s="460"/>
      <c r="AB245" s="460"/>
      <c r="AC245" s="460"/>
      <c r="AD245" s="460"/>
      <c r="AE245" s="460"/>
      <c r="AF245" s="460"/>
      <c r="AG245" s="460"/>
      <c r="AH245" s="460"/>
      <c r="AI245" s="460"/>
      <c r="AJ245" s="460"/>
      <c r="AK245" s="460"/>
      <c r="AL245" s="460"/>
      <c r="AM245" s="460"/>
      <c r="AN245" s="460"/>
      <c r="AO245" s="460"/>
      <c r="AP245" s="460"/>
      <c r="AQ245" s="460"/>
      <c r="AR245" s="460"/>
      <c r="AS245" s="460"/>
      <c r="AT245" s="460"/>
      <c r="AU245" s="460"/>
      <c r="AV245" s="460"/>
      <c r="AW245" s="460"/>
      <c r="AX245" s="460"/>
      <c r="AY245" s="460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</row>
    <row r="246" spans="1:75" ht="23.4" hidden="1" x14ac:dyDescent="0.45">
      <c r="A246" s="460"/>
      <c r="B246" s="460"/>
      <c r="C246" s="460"/>
      <c r="D246" s="460"/>
      <c r="E246" s="460"/>
      <c r="F246" s="460"/>
      <c r="G246" s="460"/>
      <c r="H246" s="460"/>
      <c r="I246" s="460"/>
      <c r="J246" s="460"/>
      <c r="K246" s="460"/>
      <c r="L246" s="460"/>
      <c r="M246" s="460"/>
      <c r="N246" s="460"/>
      <c r="O246" s="460"/>
      <c r="P246" s="460"/>
      <c r="Q246" s="460"/>
      <c r="R246" s="460"/>
      <c r="S246" s="460"/>
      <c r="T246" s="460"/>
      <c r="U246" s="460"/>
      <c r="V246" s="460"/>
      <c r="W246" s="460"/>
      <c r="X246" s="460"/>
      <c r="Y246" s="460"/>
      <c r="Z246" s="460"/>
      <c r="AA246" s="460"/>
      <c r="AB246" s="460"/>
      <c r="AC246" s="460"/>
      <c r="AD246" s="460"/>
      <c r="AE246" s="460"/>
      <c r="AF246" s="460"/>
      <c r="AG246" s="460"/>
      <c r="AH246" s="460"/>
      <c r="AI246" s="460"/>
      <c r="AJ246" s="460"/>
      <c r="AK246" s="460"/>
      <c r="AL246" s="460"/>
      <c r="AM246" s="460"/>
      <c r="AN246" s="460"/>
      <c r="AO246" s="460"/>
      <c r="AP246" s="460"/>
      <c r="AQ246" s="460"/>
      <c r="AR246" s="460"/>
      <c r="AS246" s="460"/>
      <c r="AT246" s="460"/>
      <c r="AU246" s="460"/>
      <c r="AV246" s="460"/>
      <c r="AW246" s="460"/>
      <c r="AX246" s="460"/>
      <c r="AY246" s="460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</row>
    <row r="247" spans="1:75" ht="23.4" hidden="1" x14ac:dyDescent="0.45">
      <c r="A247" s="460">
        <v>3</v>
      </c>
      <c r="B247" s="460"/>
      <c r="C247" s="460"/>
      <c r="D247" s="472" t="s">
        <v>322</v>
      </c>
      <c r="E247" s="473"/>
      <c r="F247" s="473"/>
      <c r="G247" s="473"/>
      <c r="H247" s="473"/>
      <c r="I247" s="473"/>
      <c r="J247" s="473"/>
      <c r="K247" s="473"/>
      <c r="L247" s="473"/>
      <c r="M247" s="473"/>
      <c r="N247" s="473"/>
      <c r="O247" s="473"/>
      <c r="P247" s="473"/>
      <c r="Q247" s="473"/>
      <c r="R247" s="473"/>
      <c r="S247" s="473"/>
      <c r="T247" s="473"/>
      <c r="U247" s="473"/>
      <c r="V247" s="474"/>
      <c r="W247" s="460" t="s">
        <v>39</v>
      </c>
      <c r="X247" s="460"/>
      <c r="Y247" s="460"/>
      <c r="Z247" s="460"/>
      <c r="AA247" s="460"/>
      <c r="AB247" s="460"/>
      <c r="AC247" s="460"/>
      <c r="AD247" s="460"/>
      <c r="AE247" s="460"/>
      <c r="AF247" s="460" t="s">
        <v>39</v>
      </c>
      <c r="AG247" s="460"/>
      <c r="AH247" s="460"/>
      <c r="AI247" s="460"/>
      <c r="AJ247" s="460"/>
      <c r="AK247" s="460"/>
      <c r="AL247" s="460"/>
      <c r="AM247" s="460"/>
      <c r="AN247" s="460"/>
      <c r="AO247" s="460"/>
      <c r="AP247" s="460"/>
      <c r="AQ247" s="460"/>
      <c r="AR247" s="460"/>
      <c r="AS247" s="460"/>
      <c r="AT247" s="460"/>
      <c r="AU247" s="460"/>
      <c r="AV247" s="460"/>
      <c r="AW247" s="460"/>
      <c r="AX247" s="460"/>
      <c r="AY247" s="460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</row>
    <row r="248" spans="1:75" ht="10.8" hidden="1" customHeight="1" x14ac:dyDescent="0.45">
      <c r="A248" s="460"/>
      <c r="B248" s="460"/>
      <c r="C248" s="460"/>
      <c r="D248" s="468" t="s">
        <v>323</v>
      </c>
      <c r="E248" s="468"/>
      <c r="F248" s="468"/>
      <c r="G248" s="468"/>
      <c r="H248" s="468"/>
      <c r="I248" s="468"/>
      <c r="J248" s="468"/>
      <c r="K248" s="468"/>
      <c r="L248" s="468"/>
      <c r="M248" s="468"/>
      <c r="N248" s="468"/>
      <c r="O248" s="468"/>
      <c r="P248" s="468"/>
      <c r="Q248" s="468"/>
      <c r="R248" s="468"/>
      <c r="S248" s="468"/>
      <c r="T248" s="468"/>
      <c r="U248" s="468"/>
      <c r="V248" s="468"/>
      <c r="W248" s="460"/>
      <c r="X248" s="460"/>
      <c r="Y248" s="460"/>
      <c r="Z248" s="460"/>
      <c r="AA248" s="460"/>
      <c r="AB248" s="460"/>
      <c r="AC248" s="460"/>
      <c r="AD248" s="460"/>
      <c r="AE248" s="460"/>
      <c r="AF248" s="460"/>
      <c r="AG248" s="460"/>
      <c r="AH248" s="460"/>
      <c r="AI248" s="460"/>
      <c r="AJ248" s="460"/>
      <c r="AK248" s="460"/>
      <c r="AL248" s="460"/>
      <c r="AM248" s="460"/>
      <c r="AN248" s="460"/>
      <c r="AO248" s="460"/>
      <c r="AP248" s="460"/>
      <c r="AQ248" s="460"/>
      <c r="AR248" s="460"/>
      <c r="AS248" s="460"/>
      <c r="AT248" s="460"/>
      <c r="AU248" s="460"/>
      <c r="AV248" s="460"/>
      <c r="AW248" s="460"/>
      <c r="AX248" s="460"/>
      <c r="AY248" s="460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</row>
    <row r="249" spans="1:75" ht="23.4" hidden="1" x14ac:dyDescent="0.45">
      <c r="A249" s="460"/>
      <c r="B249" s="460"/>
      <c r="C249" s="460"/>
      <c r="D249" s="468" t="s">
        <v>324</v>
      </c>
      <c r="E249" s="468"/>
      <c r="F249" s="468"/>
      <c r="G249" s="468"/>
      <c r="H249" s="468"/>
      <c r="I249" s="468"/>
      <c r="J249" s="468"/>
      <c r="K249" s="468"/>
      <c r="L249" s="468"/>
      <c r="M249" s="468"/>
      <c r="N249" s="468"/>
      <c r="O249" s="468"/>
      <c r="P249" s="468"/>
      <c r="Q249" s="468"/>
      <c r="R249" s="468"/>
      <c r="S249" s="468"/>
      <c r="T249" s="468"/>
      <c r="U249" s="468"/>
      <c r="V249" s="468"/>
      <c r="W249" s="460"/>
      <c r="X249" s="460"/>
      <c r="Y249" s="460"/>
      <c r="Z249" s="460"/>
      <c r="AA249" s="460"/>
      <c r="AB249" s="460"/>
      <c r="AC249" s="460"/>
      <c r="AD249" s="460"/>
      <c r="AE249" s="460"/>
      <c r="AF249" s="460"/>
      <c r="AG249" s="460"/>
      <c r="AH249" s="460"/>
      <c r="AI249" s="460"/>
      <c r="AJ249" s="460"/>
      <c r="AK249" s="460"/>
      <c r="AL249" s="460"/>
      <c r="AM249" s="460"/>
      <c r="AN249" s="460"/>
      <c r="AO249" s="460"/>
      <c r="AP249" s="460"/>
      <c r="AQ249" s="460"/>
      <c r="AR249" s="460"/>
      <c r="AS249" s="460"/>
      <c r="AT249" s="460"/>
      <c r="AU249" s="460"/>
      <c r="AV249" s="460"/>
      <c r="AW249" s="460"/>
      <c r="AX249" s="460"/>
      <c r="AY249" s="460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</row>
    <row r="250" spans="1:75" ht="23.4" hidden="1" x14ac:dyDescent="0.45">
      <c r="A250" s="460"/>
      <c r="B250" s="460"/>
      <c r="C250" s="460"/>
      <c r="D250" s="469"/>
      <c r="E250" s="470"/>
      <c r="F250" s="470"/>
      <c r="G250" s="470"/>
      <c r="H250" s="470"/>
      <c r="I250" s="470"/>
      <c r="J250" s="470"/>
      <c r="K250" s="470"/>
      <c r="L250" s="470"/>
      <c r="M250" s="470"/>
      <c r="N250" s="470"/>
      <c r="O250" s="470"/>
      <c r="P250" s="470"/>
      <c r="Q250" s="470"/>
      <c r="R250" s="470"/>
      <c r="S250" s="470"/>
      <c r="T250" s="470"/>
      <c r="U250" s="470"/>
      <c r="V250" s="471"/>
      <c r="W250" s="460"/>
      <c r="X250" s="460"/>
      <c r="Y250" s="460"/>
      <c r="Z250" s="460"/>
      <c r="AA250" s="460"/>
      <c r="AB250" s="460"/>
      <c r="AC250" s="460"/>
      <c r="AD250" s="460"/>
      <c r="AE250" s="460"/>
      <c r="AF250" s="460"/>
      <c r="AG250" s="460"/>
      <c r="AH250" s="460"/>
      <c r="AI250" s="460"/>
      <c r="AJ250" s="460"/>
      <c r="AK250" s="460"/>
      <c r="AL250" s="460"/>
      <c r="AM250" s="460"/>
      <c r="AN250" s="460"/>
      <c r="AO250" s="460"/>
      <c r="AP250" s="460"/>
      <c r="AQ250" s="460"/>
      <c r="AR250" s="460"/>
      <c r="AS250" s="460"/>
      <c r="AT250" s="460"/>
      <c r="AU250" s="460"/>
      <c r="AV250" s="460"/>
      <c r="AW250" s="460"/>
      <c r="AX250" s="460"/>
      <c r="AY250" s="460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</row>
    <row r="251" spans="1:75" ht="23.4" hidden="1" x14ac:dyDescent="0.45">
      <c r="A251" s="460">
        <v>4</v>
      </c>
      <c r="B251" s="460"/>
      <c r="C251" s="460"/>
      <c r="D251" s="472" t="s">
        <v>325</v>
      </c>
      <c r="E251" s="473"/>
      <c r="F251" s="473"/>
      <c r="G251" s="473"/>
      <c r="H251" s="473"/>
      <c r="I251" s="473"/>
      <c r="J251" s="473"/>
      <c r="K251" s="473"/>
      <c r="L251" s="473"/>
      <c r="M251" s="473"/>
      <c r="N251" s="473"/>
      <c r="O251" s="473"/>
      <c r="P251" s="473"/>
      <c r="Q251" s="473"/>
      <c r="R251" s="473"/>
      <c r="S251" s="473"/>
      <c r="T251" s="473"/>
      <c r="U251" s="473"/>
      <c r="V251" s="474"/>
      <c r="W251" s="460" t="s">
        <v>39</v>
      </c>
      <c r="X251" s="460"/>
      <c r="Y251" s="460"/>
      <c r="Z251" s="460"/>
      <c r="AA251" s="460"/>
      <c r="AB251" s="460"/>
      <c r="AC251" s="460"/>
      <c r="AD251" s="460"/>
      <c r="AE251" s="460"/>
      <c r="AF251" s="460" t="s">
        <v>39</v>
      </c>
      <c r="AG251" s="460"/>
      <c r="AH251" s="460"/>
      <c r="AI251" s="460"/>
      <c r="AJ251" s="460"/>
      <c r="AK251" s="460"/>
      <c r="AL251" s="460"/>
      <c r="AM251" s="460"/>
      <c r="AN251" s="460"/>
      <c r="AO251" s="460"/>
      <c r="AP251" s="460"/>
      <c r="AQ251" s="460"/>
      <c r="AR251" s="460"/>
      <c r="AS251" s="460"/>
      <c r="AT251" s="460"/>
      <c r="AU251" s="460"/>
      <c r="AV251" s="460"/>
      <c r="AW251" s="460"/>
      <c r="AX251" s="460"/>
      <c r="AY251" s="460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</row>
    <row r="252" spans="1:75" ht="23.4" hidden="1" x14ac:dyDescent="0.45">
      <c r="A252" s="460"/>
      <c r="B252" s="460"/>
      <c r="C252" s="460"/>
      <c r="D252" s="468" t="s">
        <v>326</v>
      </c>
      <c r="E252" s="468"/>
      <c r="F252" s="468"/>
      <c r="G252" s="468"/>
      <c r="H252" s="468"/>
      <c r="I252" s="468"/>
      <c r="J252" s="468"/>
      <c r="K252" s="468"/>
      <c r="L252" s="468"/>
      <c r="M252" s="468"/>
      <c r="N252" s="468"/>
      <c r="O252" s="468"/>
      <c r="P252" s="468"/>
      <c r="Q252" s="468"/>
      <c r="R252" s="468"/>
      <c r="S252" s="468"/>
      <c r="T252" s="468"/>
      <c r="U252" s="468"/>
      <c r="V252" s="468"/>
      <c r="W252" s="460"/>
      <c r="X252" s="460"/>
      <c r="Y252" s="460"/>
      <c r="Z252" s="460"/>
      <c r="AA252" s="460"/>
      <c r="AB252" s="460"/>
      <c r="AC252" s="460"/>
      <c r="AD252" s="460"/>
      <c r="AE252" s="460"/>
      <c r="AF252" s="460"/>
      <c r="AG252" s="460"/>
      <c r="AH252" s="460"/>
      <c r="AI252" s="460"/>
      <c r="AJ252" s="460"/>
      <c r="AK252" s="460"/>
      <c r="AL252" s="460"/>
      <c r="AM252" s="460"/>
      <c r="AN252" s="460"/>
      <c r="AO252" s="460"/>
      <c r="AP252" s="460"/>
      <c r="AQ252" s="460"/>
      <c r="AR252" s="460"/>
      <c r="AS252" s="460"/>
      <c r="AT252" s="460"/>
      <c r="AU252" s="460"/>
      <c r="AV252" s="460"/>
      <c r="AW252" s="460"/>
      <c r="AX252" s="460"/>
      <c r="AY252" s="460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</row>
    <row r="253" spans="1:75" ht="23.4" hidden="1" x14ac:dyDescent="0.45">
      <c r="A253" s="460"/>
      <c r="B253" s="460"/>
      <c r="C253" s="460"/>
      <c r="D253" s="468" t="s">
        <v>324</v>
      </c>
      <c r="E253" s="468"/>
      <c r="F253" s="468"/>
      <c r="G253" s="468"/>
      <c r="H253" s="468"/>
      <c r="I253" s="468"/>
      <c r="J253" s="468"/>
      <c r="K253" s="468"/>
      <c r="L253" s="468"/>
      <c r="M253" s="468"/>
      <c r="N253" s="468"/>
      <c r="O253" s="468"/>
      <c r="P253" s="468"/>
      <c r="Q253" s="468"/>
      <c r="R253" s="468"/>
      <c r="S253" s="468"/>
      <c r="T253" s="468"/>
      <c r="U253" s="468"/>
      <c r="V253" s="468"/>
      <c r="W253" s="460"/>
      <c r="X253" s="460"/>
      <c r="Y253" s="460"/>
      <c r="Z253" s="460"/>
      <c r="AA253" s="460"/>
      <c r="AB253" s="460"/>
      <c r="AC253" s="460"/>
      <c r="AD253" s="460"/>
      <c r="AE253" s="460"/>
      <c r="AF253" s="460"/>
      <c r="AG253" s="460"/>
      <c r="AH253" s="460"/>
      <c r="AI253" s="460"/>
      <c r="AJ253" s="460"/>
      <c r="AK253" s="460"/>
      <c r="AL253" s="460"/>
      <c r="AM253" s="460"/>
      <c r="AN253" s="460"/>
      <c r="AO253" s="460"/>
      <c r="AP253" s="460"/>
      <c r="AQ253" s="460"/>
      <c r="AR253" s="460"/>
      <c r="AS253" s="460"/>
      <c r="AT253" s="460"/>
      <c r="AU253" s="460"/>
      <c r="AV253" s="460"/>
      <c r="AW253" s="460"/>
      <c r="AX253" s="460"/>
      <c r="AY253" s="460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</row>
    <row r="254" spans="1:75" ht="23.4" hidden="1" x14ac:dyDescent="0.45">
      <c r="A254" s="460"/>
      <c r="B254" s="460"/>
      <c r="C254" s="460"/>
      <c r="D254" s="469"/>
      <c r="E254" s="470"/>
      <c r="F254" s="470"/>
      <c r="G254" s="470"/>
      <c r="H254" s="470"/>
      <c r="I254" s="470"/>
      <c r="J254" s="470"/>
      <c r="K254" s="470"/>
      <c r="L254" s="470"/>
      <c r="M254" s="470"/>
      <c r="N254" s="470"/>
      <c r="O254" s="470"/>
      <c r="P254" s="470"/>
      <c r="Q254" s="470"/>
      <c r="R254" s="470"/>
      <c r="S254" s="470"/>
      <c r="T254" s="470"/>
      <c r="U254" s="470"/>
      <c r="V254" s="471"/>
      <c r="W254" s="460"/>
      <c r="X254" s="460"/>
      <c r="Y254" s="460"/>
      <c r="Z254" s="460"/>
      <c r="AA254" s="460"/>
      <c r="AB254" s="460"/>
      <c r="AC254" s="460"/>
      <c r="AD254" s="460"/>
      <c r="AE254" s="460"/>
      <c r="AF254" s="460"/>
      <c r="AG254" s="460"/>
      <c r="AH254" s="460"/>
      <c r="AI254" s="460"/>
      <c r="AJ254" s="460"/>
      <c r="AK254" s="460"/>
      <c r="AL254" s="460"/>
      <c r="AM254" s="460"/>
      <c r="AN254" s="460"/>
      <c r="AO254" s="460"/>
      <c r="AP254" s="460"/>
      <c r="AQ254" s="460"/>
      <c r="AR254" s="460"/>
      <c r="AS254" s="460"/>
      <c r="AT254" s="460"/>
      <c r="AU254" s="460"/>
      <c r="AV254" s="460"/>
      <c r="AW254" s="460"/>
      <c r="AX254" s="460"/>
      <c r="AY254" s="460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</row>
    <row r="255" spans="1:75" ht="23.4" hidden="1" x14ac:dyDescent="0.45">
      <c r="A255" s="460">
        <v>5</v>
      </c>
      <c r="B255" s="460"/>
      <c r="C255" s="460"/>
      <c r="D255" s="472" t="s">
        <v>327</v>
      </c>
      <c r="E255" s="473"/>
      <c r="F255" s="473"/>
      <c r="G255" s="473"/>
      <c r="H255" s="473"/>
      <c r="I255" s="473"/>
      <c r="J255" s="473"/>
      <c r="K255" s="473"/>
      <c r="L255" s="473"/>
      <c r="M255" s="473"/>
      <c r="N255" s="473"/>
      <c r="O255" s="473"/>
      <c r="P255" s="473"/>
      <c r="Q255" s="473"/>
      <c r="R255" s="473"/>
      <c r="S255" s="473"/>
      <c r="T255" s="473"/>
      <c r="U255" s="473"/>
      <c r="V255" s="474"/>
      <c r="W255" s="460" t="s">
        <v>39</v>
      </c>
      <c r="X255" s="460"/>
      <c r="Y255" s="460"/>
      <c r="Z255" s="460"/>
      <c r="AA255" s="460"/>
      <c r="AB255" s="460"/>
      <c r="AC255" s="460"/>
      <c r="AD255" s="460"/>
      <c r="AE255" s="460"/>
      <c r="AF255" s="460" t="s">
        <v>39</v>
      </c>
      <c r="AG255" s="460"/>
      <c r="AH255" s="460"/>
      <c r="AI255" s="460"/>
      <c r="AJ255" s="460"/>
      <c r="AK255" s="460"/>
      <c r="AL255" s="460"/>
      <c r="AM255" s="460"/>
      <c r="AN255" s="460"/>
      <c r="AO255" s="460"/>
      <c r="AP255" s="460"/>
      <c r="AQ255" s="460"/>
      <c r="AR255" s="460"/>
      <c r="AS255" s="460"/>
      <c r="AT255" s="460"/>
      <c r="AU255" s="460"/>
      <c r="AV255" s="460"/>
      <c r="AW255" s="460"/>
      <c r="AX255" s="460"/>
      <c r="AY255" s="460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</row>
    <row r="256" spans="1:75" ht="23.4" hidden="1" x14ac:dyDescent="0.45">
      <c r="A256" s="232"/>
      <c r="B256" s="232"/>
      <c r="C256" s="232"/>
      <c r="D256" s="468" t="s">
        <v>35</v>
      </c>
      <c r="E256" s="468"/>
      <c r="F256" s="468"/>
      <c r="G256" s="468"/>
      <c r="H256" s="468"/>
      <c r="I256" s="468"/>
      <c r="J256" s="468"/>
      <c r="K256" s="468"/>
      <c r="L256" s="468"/>
      <c r="M256" s="468"/>
      <c r="N256" s="468"/>
      <c r="O256" s="468"/>
      <c r="P256" s="468"/>
      <c r="Q256" s="468"/>
      <c r="R256" s="468"/>
      <c r="S256" s="468"/>
      <c r="T256" s="468"/>
      <c r="U256" s="468"/>
      <c r="V256" s="468"/>
      <c r="W256" s="460"/>
      <c r="X256" s="460"/>
      <c r="Y256" s="460"/>
      <c r="Z256" s="460"/>
      <c r="AA256" s="460"/>
      <c r="AB256" s="460"/>
      <c r="AC256" s="460"/>
      <c r="AD256" s="460"/>
      <c r="AE256" s="460"/>
      <c r="AF256" s="460"/>
      <c r="AG256" s="460"/>
      <c r="AH256" s="460"/>
      <c r="AI256" s="460"/>
      <c r="AJ256" s="460"/>
      <c r="AK256" s="460"/>
      <c r="AL256" s="460"/>
      <c r="AM256" s="460"/>
      <c r="AN256" s="460"/>
      <c r="AO256" s="460"/>
      <c r="AP256" s="460"/>
      <c r="AQ256" s="460"/>
      <c r="AR256" s="460"/>
      <c r="AS256" s="460"/>
      <c r="AT256" s="460"/>
      <c r="AU256" s="460"/>
      <c r="AV256" s="460"/>
      <c r="AW256" s="460"/>
      <c r="AX256" s="460"/>
      <c r="AY256" s="460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</row>
    <row r="257" spans="1:75" ht="23.4" hidden="1" x14ac:dyDescent="0.45">
      <c r="A257" s="232"/>
      <c r="B257" s="232"/>
      <c r="C257" s="232"/>
      <c r="D257" s="460"/>
      <c r="E257" s="460"/>
      <c r="F257" s="460"/>
      <c r="G257" s="460"/>
      <c r="H257" s="460"/>
      <c r="I257" s="460"/>
      <c r="J257" s="460"/>
      <c r="K257" s="460"/>
      <c r="L257" s="460"/>
      <c r="M257" s="460"/>
      <c r="N257" s="460"/>
      <c r="O257" s="460"/>
      <c r="P257" s="460"/>
      <c r="Q257" s="460"/>
      <c r="R257" s="460"/>
      <c r="S257" s="460"/>
      <c r="T257" s="460"/>
      <c r="U257" s="460"/>
      <c r="V257" s="460"/>
      <c r="W257" s="460"/>
      <c r="X257" s="460"/>
      <c r="Y257" s="460"/>
      <c r="Z257" s="460"/>
      <c r="AA257" s="460"/>
      <c r="AB257" s="460"/>
      <c r="AC257" s="460"/>
      <c r="AD257" s="460"/>
      <c r="AE257" s="460"/>
      <c r="AF257" s="460"/>
      <c r="AG257" s="460"/>
      <c r="AH257" s="460"/>
      <c r="AI257" s="460"/>
      <c r="AJ257" s="460"/>
      <c r="AK257" s="460"/>
      <c r="AL257" s="460"/>
      <c r="AM257" s="460"/>
      <c r="AN257" s="460"/>
      <c r="AO257" s="460"/>
      <c r="AP257" s="460"/>
      <c r="AQ257" s="460"/>
      <c r="AR257" s="460"/>
      <c r="AS257" s="460"/>
      <c r="AT257" s="460"/>
      <c r="AU257" s="460"/>
      <c r="AV257" s="460"/>
      <c r="AW257" s="460"/>
      <c r="AX257" s="460"/>
      <c r="AY257" s="460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</row>
    <row r="258" spans="1:75" ht="23.4" hidden="1" x14ac:dyDescent="0.45">
      <c r="A258" s="232"/>
      <c r="B258" s="232"/>
      <c r="C258" s="232"/>
      <c r="D258" s="460"/>
      <c r="E258" s="460"/>
      <c r="F258" s="460"/>
      <c r="G258" s="460"/>
      <c r="H258" s="460"/>
      <c r="I258" s="460"/>
      <c r="J258" s="460"/>
      <c r="K258" s="460"/>
      <c r="L258" s="460"/>
      <c r="M258" s="460"/>
      <c r="N258" s="460"/>
      <c r="O258" s="460"/>
      <c r="P258" s="460"/>
      <c r="Q258" s="460"/>
      <c r="R258" s="460"/>
      <c r="S258" s="460"/>
      <c r="T258" s="460"/>
      <c r="U258" s="460"/>
      <c r="V258" s="460"/>
      <c r="W258" s="460"/>
      <c r="X258" s="460"/>
      <c r="Y258" s="460"/>
      <c r="Z258" s="460"/>
      <c r="AA258" s="460"/>
      <c r="AB258" s="460"/>
      <c r="AC258" s="460"/>
      <c r="AD258" s="460"/>
      <c r="AE258" s="460"/>
      <c r="AF258" s="460"/>
      <c r="AG258" s="460"/>
      <c r="AH258" s="460"/>
      <c r="AI258" s="460"/>
      <c r="AJ258" s="460"/>
      <c r="AK258" s="460"/>
      <c r="AL258" s="460"/>
      <c r="AM258" s="460"/>
      <c r="AN258" s="460"/>
      <c r="AO258" s="460"/>
      <c r="AP258" s="460"/>
      <c r="AQ258" s="460"/>
      <c r="AR258" s="460"/>
      <c r="AS258" s="460"/>
      <c r="AT258" s="460"/>
      <c r="AU258" s="460"/>
      <c r="AV258" s="460"/>
      <c r="AW258" s="460"/>
      <c r="AX258" s="460"/>
      <c r="AY258" s="460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</row>
    <row r="259" spans="1:75" ht="23.4" hidden="1" x14ac:dyDescent="0.45">
      <c r="A259" s="232"/>
      <c r="B259" s="232"/>
      <c r="C259" s="232"/>
      <c r="D259" s="464" t="s">
        <v>76</v>
      </c>
      <c r="E259" s="465"/>
      <c r="F259" s="465"/>
      <c r="G259" s="465"/>
      <c r="H259" s="465"/>
      <c r="I259" s="465"/>
      <c r="J259" s="465"/>
      <c r="K259" s="465"/>
      <c r="L259" s="465"/>
      <c r="M259" s="465"/>
      <c r="N259" s="465"/>
      <c r="O259" s="465"/>
      <c r="P259" s="465"/>
      <c r="Q259" s="465"/>
      <c r="R259" s="465"/>
      <c r="S259" s="465"/>
      <c r="T259" s="465"/>
      <c r="U259" s="465"/>
      <c r="V259" s="466"/>
      <c r="W259" s="467" t="s">
        <v>39</v>
      </c>
      <c r="X259" s="467"/>
      <c r="Y259" s="467"/>
      <c r="Z259" s="467"/>
      <c r="AA259" s="467"/>
      <c r="AB259" s="467"/>
      <c r="AC259" s="467"/>
      <c r="AD259" s="467"/>
      <c r="AE259" s="467"/>
      <c r="AF259" s="467" t="s">
        <v>39</v>
      </c>
      <c r="AG259" s="467"/>
      <c r="AH259" s="467"/>
      <c r="AI259" s="467"/>
      <c r="AJ259" s="467"/>
      <c r="AK259" s="467"/>
      <c r="AL259" s="467"/>
      <c r="AM259" s="467"/>
      <c r="AN259" s="467"/>
      <c r="AO259" s="467"/>
      <c r="AP259" s="467"/>
      <c r="AQ259" s="460"/>
      <c r="AR259" s="460"/>
      <c r="AS259" s="460"/>
      <c r="AT259" s="460"/>
      <c r="AU259" s="460"/>
      <c r="AV259" s="460"/>
      <c r="AW259" s="460"/>
      <c r="AX259" s="460"/>
      <c r="AY259" s="460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</row>
    <row r="260" spans="1:75" ht="23.4" x14ac:dyDescent="0.4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</row>
    <row r="261" spans="1:75" ht="23.4" x14ac:dyDescent="0.45">
      <c r="A261" s="306" t="s">
        <v>328</v>
      </c>
      <c r="B261" s="306"/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  <c r="AA261" s="306"/>
      <c r="AB261" s="306"/>
      <c r="AC261" s="306"/>
      <c r="AD261" s="306"/>
      <c r="AE261" s="306"/>
      <c r="AF261" s="306"/>
      <c r="AG261" s="306"/>
      <c r="AH261" s="306"/>
      <c r="AI261" s="306"/>
      <c r="AJ261" s="306"/>
      <c r="AK261" s="306"/>
      <c r="AL261" s="306"/>
      <c r="AM261" s="306"/>
      <c r="AN261" s="306"/>
      <c r="AO261" s="306"/>
      <c r="AP261" s="306"/>
      <c r="AQ261" s="306"/>
      <c r="AR261" s="306"/>
      <c r="AS261" s="306"/>
      <c r="AT261" s="306"/>
      <c r="AU261" s="306"/>
      <c r="AV261" s="306"/>
      <c r="AW261" s="306"/>
      <c r="AX261" s="306"/>
      <c r="AY261" s="306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</row>
    <row r="262" spans="1:75" ht="23.4" x14ac:dyDescent="0.4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</row>
    <row r="263" spans="1:75" ht="23.4" x14ac:dyDescent="0.45">
      <c r="A263" s="193" t="s">
        <v>219</v>
      </c>
      <c r="B263" s="193"/>
      <c r="C263" s="193"/>
      <c r="D263" s="193" t="s">
        <v>79</v>
      </c>
      <c r="E263" s="193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 t="s">
        <v>145</v>
      </c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 t="s">
        <v>146</v>
      </c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</row>
    <row r="264" spans="1:75" ht="23.4" x14ac:dyDescent="0.45">
      <c r="A264" s="280">
        <v>1</v>
      </c>
      <c r="B264" s="280"/>
      <c r="C264" s="280"/>
      <c r="D264" s="280">
        <v>2</v>
      </c>
      <c r="E264" s="280"/>
      <c r="F264" s="280"/>
      <c r="G264" s="280"/>
      <c r="H264" s="280"/>
      <c r="I264" s="280"/>
      <c r="J264" s="280"/>
      <c r="K264" s="280"/>
      <c r="L264" s="280"/>
      <c r="M264" s="280"/>
      <c r="N264" s="280"/>
      <c r="O264" s="280"/>
      <c r="P264" s="280"/>
      <c r="Q264" s="280"/>
      <c r="R264" s="280"/>
      <c r="S264" s="280"/>
      <c r="T264" s="280"/>
      <c r="U264" s="280"/>
      <c r="V264" s="280"/>
      <c r="W264" s="280"/>
      <c r="X264" s="280"/>
      <c r="Y264" s="280"/>
      <c r="Z264" s="280"/>
      <c r="AA264" s="280"/>
      <c r="AB264" s="280"/>
      <c r="AC264" s="280"/>
      <c r="AD264" s="280"/>
      <c r="AE264" s="280"/>
      <c r="AF264" s="280">
        <v>3</v>
      </c>
      <c r="AG264" s="280"/>
      <c r="AH264" s="280"/>
      <c r="AI264" s="280"/>
      <c r="AJ264" s="280"/>
      <c r="AK264" s="280"/>
      <c r="AL264" s="280"/>
      <c r="AM264" s="280"/>
      <c r="AN264" s="280"/>
      <c r="AO264" s="280"/>
      <c r="AP264" s="280">
        <v>4</v>
      </c>
      <c r="AQ264" s="280"/>
      <c r="AR264" s="280"/>
      <c r="AS264" s="280"/>
      <c r="AT264" s="280"/>
      <c r="AU264" s="280"/>
      <c r="AV264" s="280"/>
      <c r="AW264" s="280"/>
      <c r="AX264" s="280"/>
      <c r="AY264" s="280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</row>
    <row r="265" spans="1:75" ht="44.4" customHeight="1" x14ac:dyDescent="0.45">
      <c r="A265" s="232">
        <v>1</v>
      </c>
      <c r="B265" s="232"/>
      <c r="C265" s="232"/>
      <c r="D265" s="367" t="s">
        <v>349</v>
      </c>
      <c r="E265" s="368"/>
      <c r="F265" s="368"/>
      <c r="G265" s="368"/>
      <c r="H265" s="368"/>
      <c r="I265" s="368"/>
      <c r="J265" s="368"/>
      <c r="K265" s="368"/>
      <c r="L265" s="368"/>
      <c r="M265" s="368"/>
      <c r="N265" s="368"/>
      <c r="O265" s="368"/>
      <c r="P265" s="368"/>
      <c r="Q265" s="368"/>
      <c r="R265" s="368"/>
      <c r="S265" s="368"/>
      <c r="T265" s="368"/>
      <c r="U265" s="368"/>
      <c r="V265" s="368"/>
      <c r="W265" s="368"/>
      <c r="X265" s="368"/>
      <c r="Y265" s="368"/>
      <c r="Z265" s="368"/>
      <c r="AA265" s="368"/>
      <c r="AB265" s="368"/>
      <c r="AC265" s="368"/>
      <c r="AD265" s="368"/>
      <c r="AE265" s="369"/>
      <c r="AF265" s="232">
        <v>3</v>
      </c>
      <c r="AG265" s="232"/>
      <c r="AH265" s="232"/>
      <c r="AI265" s="232"/>
      <c r="AJ265" s="232"/>
      <c r="AK265" s="232"/>
      <c r="AL265" s="232"/>
      <c r="AM265" s="232"/>
      <c r="AN265" s="232"/>
      <c r="AO265" s="232"/>
      <c r="AP265" s="182">
        <v>380000</v>
      </c>
      <c r="AQ265" s="182"/>
      <c r="AR265" s="182"/>
      <c r="AS265" s="182"/>
      <c r="AT265" s="182"/>
      <c r="AU265" s="182"/>
      <c r="AV265" s="182"/>
      <c r="AW265" s="182"/>
      <c r="AX265" s="182"/>
      <c r="AY265" s="18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</row>
    <row r="266" spans="1:75" ht="23.4" x14ac:dyDescent="0.45">
      <c r="A266" s="232"/>
      <c r="B266" s="232"/>
      <c r="C266" s="232"/>
      <c r="D266" s="461" t="s">
        <v>310</v>
      </c>
      <c r="E266" s="462"/>
      <c r="F266" s="462"/>
      <c r="G266" s="462"/>
      <c r="H266" s="462"/>
      <c r="I266" s="462"/>
      <c r="J266" s="462"/>
      <c r="K266" s="462"/>
      <c r="L266" s="462"/>
      <c r="M266" s="462"/>
      <c r="N266" s="462"/>
      <c r="O266" s="462"/>
      <c r="P266" s="462"/>
      <c r="Q266" s="462"/>
      <c r="R266" s="462"/>
      <c r="S266" s="462"/>
      <c r="T266" s="462"/>
      <c r="U266" s="462"/>
      <c r="V266" s="462"/>
      <c r="W266" s="462"/>
      <c r="X266" s="462"/>
      <c r="Y266" s="462"/>
      <c r="Z266" s="462"/>
      <c r="AA266" s="462"/>
      <c r="AB266" s="462"/>
      <c r="AC266" s="462"/>
      <c r="AD266" s="462"/>
      <c r="AE266" s="463"/>
      <c r="AF266" s="232"/>
      <c r="AG266" s="232"/>
      <c r="AH266" s="232"/>
      <c r="AI266" s="232"/>
      <c r="AJ266" s="232"/>
      <c r="AK266" s="232"/>
      <c r="AL266" s="232"/>
      <c r="AM266" s="232"/>
      <c r="AN266" s="232"/>
      <c r="AO266" s="232"/>
      <c r="AP266" s="232"/>
      <c r="AQ266" s="232"/>
      <c r="AR266" s="232"/>
      <c r="AS266" s="232"/>
      <c r="AT266" s="232"/>
      <c r="AU266" s="232"/>
      <c r="AV266" s="232"/>
      <c r="AW266" s="232"/>
      <c r="AX266" s="232"/>
      <c r="AY266" s="23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</row>
    <row r="267" spans="1:75" ht="23.4" x14ac:dyDescent="0.45">
      <c r="A267" s="232"/>
      <c r="B267" s="232"/>
      <c r="C267" s="232"/>
      <c r="D267" s="460"/>
      <c r="E267" s="460"/>
      <c r="F267" s="460"/>
      <c r="G267" s="460"/>
      <c r="H267" s="460"/>
      <c r="I267" s="460"/>
      <c r="J267" s="460"/>
      <c r="K267" s="460"/>
      <c r="L267" s="460"/>
      <c r="M267" s="460"/>
      <c r="N267" s="460"/>
      <c r="O267" s="460"/>
      <c r="P267" s="460"/>
      <c r="Q267" s="460"/>
      <c r="R267" s="460"/>
      <c r="S267" s="460"/>
      <c r="T267" s="460"/>
      <c r="U267" s="460"/>
      <c r="V267" s="460"/>
      <c r="W267" s="460"/>
      <c r="X267" s="460"/>
      <c r="Y267" s="460"/>
      <c r="Z267" s="460"/>
      <c r="AA267" s="460"/>
      <c r="AB267" s="460"/>
      <c r="AC267" s="460"/>
      <c r="AD267" s="460"/>
      <c r="AE267" s="460"/>
      <c r="AF267" s="232"/>
      <c r="AG267" s="232"/>
      <c r="AH267" s="232"/>
      <c r="AI267" s="232"/>
      <c r="AJ267" s="232"/>
      <c r="AK267" s="232"/>
      <c r="AL267" s="232"/>
      <c r="AM267" s="232"/>
      <c r="AN267" s="232"/>
      <c r="AO267" s="232"/>
      <c r="AP267" s="232"/>
      <c r="AQ267" s="232"/>
      <c r="AR267" s="232"/>
      <c r="AS267" s="232"/>
      <c r="AT267" s="232"/>
      <c r="AU267" s="232"/>
      <c r="AV267" s="232"/>
      <c r="AW267" s="232"/>
      <c r="AX267" s="232"/>
      <c r="AY267" s="23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</row>
    <row r="268" spans="1:75" ht="23.4" x14ac:dyDescent="0.45">
      <c r="A268" s="232"/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2"/>
      <c r="AU268" s="232"/>
      <c r="AV268" s="232"/>
      <c r="AW268" s="232"/>
      <c r="AX268" s="232"/>
      <c r="AY268" s="23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</row>
    <row r="269" spans="1:75" ht="23.4" x14ac:dyDescent="0.45">
      <c r="A269" s="232"/>
      <c r="B269" s="232"/>
      <c r="C269" s="232"/>
      <c r="D269" s="265" t="s">
        <v>76</v>
      </c>
      <c r="E269" s="266"/>
      <c r="F269" s="266"/>
      <c r="G269" s="266"/>
      <c r="H269" s="266"/>
      <c r="I269" s="266"/>
      <c r="J269" s="266"/>
      <c r="K269" s="266"/>
      <c r="L269" s="266"/>
      <c r="M269" s="266"/>
      <c r="N269" s="266"/>
      <c r="O269" s="266"/>
      <c r="P269" s="266"/>
      <c r="Q269" s="266"/>
      <c r="R269" s="266"/>
      <c r="S269" s="266"/>
      <c r="T269" s="266"/>
      <c r="U269" s="266"/>
      <c r="V269" s="266"/>
      <c r="W269" s="266"/>
      <c r="X269" s="266"/>
      <c r="Y269" s="266"/>
      <c r="Z269" s="266"/>
      <c r="AA269" s="266"/>
      <c r="AB269" s="266"/>
      <c r="AC269" s="266"/>
      <c r="AD269" s="266"/>
      <c r="AE269" s="267"/>
      <c r="AF269" s="193" t="s">
        <v>39</v>
      </c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 t="s">
        <v>39</v>
      </c>
      <c r="AQ269" s="193"/>
      <c r="AR269" s="193"/>
      <c r="AS269" s="193"/>
      <c r="AT269" s="193"/>
      <c r="AU269" s="193"/>
      <c r="AV269" s="193"/>
      <c r="AW269" s="193"/>
      <c r="AX269" s="193"/>
      <c r="AY269" s="193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</row>
    <row r="270" spans="1:75" ht="23.4" x14ac:dyDescent="0.4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</row>
    <row r="271" spans="1:75" ht="23.4" x14ac:dyDescent="0.45">
      <c r="A271" s="306" t="s">
        <v>331</v>
      </c>
      <c r="B271" s="306"/>
      <c r="C271" s="306"/>
      <c r="D271" s="306"/>
      <c r="E271" s="306"/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  <c r="X271" s="306"/>
      <c r="Y271" s="306"/>
      <c r="Z271" s="306"/>
      <c r="AA271" s="306"/>
      <c r="AB271" s="306"/>
      <c r="AC271" s="306"/>
      <c r="AD271" s="306"/>
      <c r="AE271" s="306"/>
      <c r="AF271" s="306"/>
      <c r="AG271" s="306"/>
      <c r="AH271" s="306"/>
      <c r="AI271" s="306"/>
      <c r="AJ271" s="306"/>
      <c r="AK271" s="306"/>
      <c r="AL271" s="306"/>
      <c r="AM271" s="306"/>
      <c r="AN271" s="306"/>
      <c r="AO271" s="306"/>
      <c r="AP271" s="306"/>
      <c r="AQ271" s="306"/>
      <c r="AR271" s="306"/>
      <c r="AS271" s="306"/>
      <c r="AT271" s="306"/>
      <c r="AU271" s="306"/>
      <c r="AV271" s="306"/>
      <c r="AW271" s="306"/>
      <c r="AX271" s="306"/>
      <c r="AY271" s="306"/>
      <c r="AZ271" s="306"/>
      <c r="BA271" s="306"/>
      <c r="BB271" s="306"/>
      <c r="BC271" s="306"/>
      <c r="BD271" s="306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</row>
    <row r="272" spans="1:75" ht="23.4" x14ac:dyDescent="0.4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</row>
    <row r="273" spans="1:75" ht="23.4" x14ac:dyDescent="0.45">
      <c r="A273" s="193" t="s">
        <v>219</v>
      </c>
      <c r="B273" s="193"/>
      <c r="C273" s="193"/>
      <c r="D273" s="193" t="s">
        <v>79</v>
      </c>
      <c r="E273" s="193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 t="s">
        <v>136</v>
      </c>
      <c r="X273" s="193"/>
      <c r="Y273" s="193"/>
      <c r="Z273" s="193"/>
      <c r="AA273" s="193"/>
      <c r="AB273" s="193"/>
      <c r="AC273" s="193"/>
      <c r="AD273" s="193"/>
      <c r="AE273" s="193"/>
      <c r="AF273" s="193" t="s">
        <v>149</v>
      </c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 t="s">
        <v>332</v>
      </c>
      <c r="AR273" s="193"/>
      <c r="AS273" s="193"/>
      <c r="AT273" s="193"/>
      <c r="AU273" s="193"/>
      <c r="AV273" s="193"/>
      <c r="AW273" s="193"/>
      <c r="AX273" s="193"/>
      <c r="AY273" s="193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</row>
    <row r="274" spans="1:75" ht="23.4" x14ac:dyDescent="0.45">
      <c r="A274" s="192">
        <v>1</v>
      </c>
      <c r="B274" s="192"/>
      <c r="C274" s="192"/>
      <c r="D274" s="192">
        <v>2</v>
      </c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>
        <v>3</v>
      </c>
      <c r="X274" s="192"/>
      <c r="Y274" s="192"/>
      <c r="Z274" s="192"/>
      <c r="AA274" s="192"/>
      <c r="AB274" s="192"/>
      <c r="AC274" s="192"/>
      <c r="AD274" s="192"/>
      <c r="AE274" s="192"/>
      <c r="AF274" s="192">
        <v>4</v>
      </c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2">
        <v>5</v>
      </c>
      <c r="AR274" s="192"/>
      <c r="AS274" s="192"/>
      <c r="AT274" s="192"/>
      <c r="AU274" s="192"/>
      <c r="AV274" s="192"/>
      <c r="AW274" s="192"/>
      <c r="AX274" s="192"/>
      <c r="AY274" s="1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</row>
    <row r="275" spans="1:75" ht="23.4" x14ac:dyDescent="0.45">
      <c r="A275" s="396">
        <v>1</v>
      </c>
      <c r="B275" s="396"/>
      <c r="C275" s="396"/>
      <c r="D275" s="367" t="s">
        <v>333</v>
      </c>
      <c r="E275" s="368"/>
      <c r="F275" s="368"/>
      <c r="G275" s="368"/>
      <c r="H275" s="368"/>
      <c r="I275" s="368"/>
      <c r="J275" s="368"/>
      <c r="K275" s="368"/>
      <c r="L275" s="368"/>
      <c r="M275" s="368"/>
      <c r="N275" s="368"/>
      <c r="O275" s="368"/>
      <c r="P275" s="368"/>
      <c r="Q275" s="368"/>
      <c r="R275" s="368"/>
      <c r="S275" s="368"/>
      <c r="T275" s="368"/>
      <c r="U275" s="368"/>
      <c r="V275" s="369"/>
      <c r="W275" s="232" t="s">
        <v>39</v>
      </c>
      <c r="X275" s="232"/>
      <c r="Y275" s="232"/>
      <c r="Z275" s="232"/>
      <c r="AA275" s="232"/>
      <c r="AB275" s="232"/>
      <c r="AC275" s="232"/>
      <c r="AD275" s="232"/>
      <c r="AE275" s="232"/>
      <c r="AF275" s="232" t="s">
        <v>39</v>
      </c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232"/>
      <c r="AQ275" s="232" t="s">
        <v>39</v>
      </c>
      <c r="AR275" s="232"/>
      <c r="AS275" s="232"/>
      <c r="AT275" s="232"/>
      <c r="AU275" s="232"/>
      <c r="AV275" s="232"/>
      <c r="AW275" s="232"/>
      <c r="AX275" s="232"/>
      <c r="AY275" s="23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</row>
    <row r="276" spans="1:75" ht="23.4" x14ac:dyDescent="0.45">
      <c r="A276" s="396"/>
      <c r="B276" s="396"/>
      <c r="C276" s="396"/>
      <c r="D276" s="405" t="s">
        <v>334</v>
      </c>
      <c r="E276" s="406"/>
      <c r="F276" s="406"/>
      <c r="G276" s="406"/>
      <c r="H276" s="406"/>
      <c r="I276" s="406"/>
      <c r="J276" s="406"/>
      <c r="K276" s="406"/>
      <c r="L276" s="406"/>
      <c r="M276" s="406"/>
      <c r="N276" s="406"/>
      <c r="O276" s="406"/>
      <c r="P276" s="406"/>
      <c r="Q276" s="406"/>
      <c r="R276" s="406"/>
      <c r="S276" s="406"/>
      <c r="T276" s="406"/>
      <c r="U276" s="406"/>
      <c r="V276" s="407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232"/>
      <c r="AQ276" s="232"/>
      <c r="AR276" s="232"/>
      <c r="AS276" s="232"/>
      <c r="AT276" s="232"/>
      <c r="AU276" s="232"/>
      <c r="AV276" s="232"/>
      <c r="AW276" s="232"/>
      <c r="AX276" s="232"/>
      <c r="AY276" s="23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</row>
    <row r="277" spans="1:75" ht="23.4" x14ac:dyDescent="0.45">
      <c r="A277" s="396"/>
      <c r="B277" s="396"/>
      <c r="C277" s="396"/>
      <c r="D277" s="232" t="s">
        <v>350</v>
      </c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>
        <v>5</v>
      </c>
      <c r="X277" s="232"/>
      <c r="Y277" s="232"/>
      <c r="Z277" s="232"/>
      <c r="AA277" s="232"/>
      <c r="AB277" s="232"/>
      <c r="AC277" s="232"/>
      <c r="AD277" s="232"/>
      <c r="AE277" s="232"/>
      <c r="AF277" s="182">
        <v>24000</v>
      </c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82">
        <f>W277*AF277</f>
        <v>120000</v>
      </c>
      <c r="AR277" s="182"/>
      <c r="AS277" s="182"/>
      <c r="AT277" s="182"/>
      <c r="AU277" s="182"/>
      <c r="AV277" s="182"/>
      <c r="AW277" s="182"/>
      <c r="AX277" s="182"/>
      <c r="AY277" s="18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</row>
    <row r="278" spans="1:75" ht="23.4" x14ac:dyDescent="0.45">
      <c r="A278" s="396"/>
      <c r="B278" s="396"/>
      <c r="C278" s="396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232"/>
      <c r="AQ278" s="232"/>
      <c r="AR278" s="232"/>
      <c r="AS278" s="232"/>
      <c r="AT278" s="232"/>
      <c r="AU278" s="232"/>
      <c r="AV278" s="232"/>
      <c r="AW278" s="232"/>
      <c r="AX278" s="232"/>
      <c r="AY278" s="23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</row>
    <row r="279" spans="1:75" ht="23.4" x14ac:dyDescent="0.45">
      <c r="A279" s="400"/>
      <c r="B279" s="400"/>
      <c r="C279" s="400"/>
      <c r="D279" s="265" t="s">
        <v>76</v>
      </c>
      <c r="E279" s="266"/>
      <c r="F279" s="266"/>
      <c r="G279" s="266"/>
      <c r="H279" s="266"/>
      <c r="I279" s="266"/>
      <c r="J279" s="266"/>
      <c r="K279" s="266"/>
      <c r="L279" s="266"/>
      <c r="M279" s="266"/>
      <c r="N279" s="266"/>
      <c r="O279" s="266"/>
      <c r="P279" s="266"/>
      <c r="Q279" s="266"/>
      <c r="R279" s="266"/>
      <c r="S279" s="266"/>
      <c r="T279" s="266"/>
      <c r="U279" s="266"/>
      <c r="V279" s="267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193" t="s">
        <v>39</v>
      </c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232"/>
      <c r="AR279" s="232"/>
      <c r="AS279" s="232"/>
      <c r="AT279" s="232"/>
      <c r="AU279" s="232"/>
      <c r="AV279" s="232"/>
      <c r="AW279" s="232"/>
      <c r="AX279" s="232"/>
      <c r="AY279" s="23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</row>
    <row r="280" spans="1:75" ht="23.4" x14ac:dyDescent="0.4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</row>
    <row r="281" spans="1:75" ht="23.4" x14ac:dyDescent="0.45">
      <c r="A281" s="306" t="s">
        <v>335</v>
      </c>
      <c r="B281" s="306"/>
      <c r="C281" s="306"/>
      <c r="D281" s="306"/>
      <c r="E281" s="306"/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6"/>
      <c r="AA281" s="306"/>
      <c r="AB281" s="306"/>
      <c r="AC281" s="306"/>
      <c r="AD281" s="306"/>
      <c r="AE281" s="306"/>
      <c r="AF281" s="306"/>
      <c r="AG281" s="306"/>
      <c r="AH281" s="306"/>
      <c r="AI281" s="306"/>
      <c r="AJ281" s="306"/>
      <c r="AK281" s="306"/>
      <c r="AL281" s="306"/>
      <c r="AM281" s="306"/>
      <c r="AN281" s="306"/>
      <c r="AO281" s="306"/>
      <c r="AP281" s="306"/>
      <c r="AQ281" s="306"/>
      <c r="AR281" s="306"/>
      <c r="AS281" s="306"/>
      <c r="AT281" s="306"/>
      <c r="AU281" s="306"/>
      <c r="AV281" s="306"/>
      <c r="AW281" s="306"/>
      <c r="AX281" s="306"/>
      <c r="AY281" s="306"/>
      <c r="AZ281" s="306"/>
      <c r="BA281" s="306"/>
      <c r="BB281" s="306"/>
      <c r="BC281" s="306"/>
      <c r="BD281" s="306"/>
      <c r="BE281" s="306"/>
      <c r="BF281" s="99"/>
      <c r="BG281" s="99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</row>
    <row r="282" spans="1:75" ht="23.4" x14ac:dyDescent="0.4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</row>
    <row r="283" spans="1:75" ht="23.4" x14ac:dyDescent="0.45">
      <c r="A283" s="193" t="s">
        <v>219</v>
      </c>
      <c r="B283" s="193"/>
      <c r="C283" s="193"/>
      <c r="D283" s="193" t="s">
        <v>79</v>
      </c>
      <c r="E283" s="193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 t="s">
        <v>42</v>
      </c>
      <c r="U283" s="193"/>
      <c r="V283" s="193"/>
      <c r="W283" s="193"/>
      <c r="X283" s="193"/>
      <c r="Y283" s="193"/>
      <c r="Z283" s="193"/>
      <c r="AA283" s="193"/>
      <c r="AB283" s="193" t="s">
        <v>136</v>
      </c>
      <c r="AC283" s="193"/>
      <c r="AD283" s="193"/>
      <c r="AE283" s="193"/>
      <c r="AF283" s="193"/>
      <c r="AG283" s="193"/>
      <c r="AH283" s="193"/>
      <c r="AI283" s="193"/>
      <c r="AJ283" s="193" t="s">
        <v>336</v>
      </c>
      <c r="AK283" s="193"/>
      <c r="AL283" s="193"/>
      <c r="AM283" s="193"/>
      <c r="AN283" s="193"/>
      <c r="AO283" s="193"/>
      <c r="AP283" s="193"/>
      <c r="AQ283" s="193"/>
      <c r="AR283" s="193" t="s">
        <v>337</v>
      </c>
      <c r="AS283" s="193"/>
      <c r="AT283" s="193"/>
      <c r="AU283" s="193"/>
      <c r="AV283" s="193"/>
      <c r="AW283" s="193"/>
      <c r="AX283" s="193"/>
      <c r="AY283" s="193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</row>
    <row r="284" spans="1:75" ht="23.4" x14ac:dyDescent="0.45">
      <c r="A284" s="193">
        <v>1</v>
      </c>
      <c r="B284" s="193"/>
      <c r="C284" s="193"/>
      <c r="D284" s="193">
        <v>2</v>
      </c>
      <c r="E284" s="193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>
        <v>3</v>
      </c>
      <c r="U284" s="193"/>
      <c r="V284" s="193"/>
      <c r="W284" s="193"/>
      <c r="X284" s="193"/>
      <c r="Y284" s="193"/>
      <c r="Z284" s="193"/>
      <c r="AA284" s="193"/>
      <c r="AB284" s="193">
        <v>4</v>
      </c>
      <c r="AC284" s="193"/>
      <c r="AD284" s="193"/>
      <c r="AE284" s="193"/>
      <c r="AF284" s="193"/>
      <c r="AG284" s="193"/>
      <c r="AH284" s="193"/>
      <c r="AI284" s="193"/>
      <c r="AJ284" s="193">
        <v>5</v>
      </c>
      <c r="AK284" s="193"/>
      <c r="AL284" s="193"/>
      <c r="AM284" s="193"/>
      <c r="AN284" s="193"/>
      <c r="AO284" s="193"/>
      <c r="AP284" s="193"/>
      <c r="AQ284" s="193"/>
      <c r="AR284" s="193">
        <v>6</v>
      </c>
      <c r="AS284" s="193"/>
      <c r="AT284" s="193"/>
      <c r="AU284" s="193"/>
      <c r="AV284" s="193"/>
      <c r="AW284" s="193"/>
      <c r="AX284" s="193"/>
      <c r="AY284" s="193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</row>
    <row r="285" spans="1:75" ht="23.4" x14ac:dyDescent="0.45">
      <c r="A285" s="232">
        <v>1</v>
      </c>
      <c r="B285" s="232"/>
      <c r="C285" s="232"/>
      <c r="D285" s="447" t="s">
        <v>338</v>
      </c>
      <c r="E285" s="448"/>
      <c r="F285" s="448"/>
      <c r="G285" s="448"/>
      <c r="H285" s="448"/>
      <c r="I285" s="448"/>
      <c r="J285" s="448"/>
      <c r="K285" s="448"/>
      <c r="L285" s="448"/>
      <c r="M285" s="448"/>
      <c r="N285" s="448"/>
      <c r="O285" s="448"/>
      <c r="P285" s="448"/>
      <c r="Q285" s="448"/>
      <c r="R285" s="448"/>
      <c r="S285" s="449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2"/>
      <c r="AK285" s="232"/>
      <c r="AL285" s="232"/>
      <c r="AM285" s="232"/>
      <c r="AN285" s="232"/>
      <c r="AO285" s="232"/>
      <c r="AP285" s="232"/>
      <c r="AQ285" s="232"/>
      <c r="AR285" s="232"/>
      <c r="AS285" s="232"/>
      <c r="AT285" s="232"/>
      <c r="AU285" s="232"/>
      <c r="AV285" s="232"/>
      <c r="AW285" s="232"/>
      <c r="AX285" s="232"/>
      <c r="AY285" s="23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</row>
    <row r="286" spans="1:75" ht="31.95" customHeight="1" x14ac:dyDescent="0.45">
      <c r="A286" s="232"/>
      <c r="B286" s="232"/>
      <c r="C286" s="232"/>
      <c r="D286" s="457" t="s">
        <v>339</v>
      </c>
      <c r="E286" s="458"/>
      <c r="F286" s="458"/>
      <c r="G286" s="458"/>
      <c r="H286" s="458"/>
      <c r="I286" s="458"/>
      <c r="J286" s="458"/>
      <c r="K286" s="458"/>
      <c r="L286" s="458"/>
      <c r="M286" s="458"/>
      <c r="N286" s="458"/>
      <c r="O286" s="458"/>
      <c r="P286" s="458"/>
      <c r="Q286" s="458"/>
      <c r="R286" s="458"/>
      <c r="S286" s="459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232"/>
      <c r="AF286" s="232"/>
      <c r="AG286" s="232"/>
      <c r="AH286" s="232"/>
      <c r="AI286" s="232"/>
      <c r="AJ286" s="232"/>
      <c r="AK286" s="232"/>
      <c r="AL286" s="232"/>
      <c r="AM286" s="232"/>
      <c r="AN286" s="232"/>
      <c r="AO286" s="232"/>
      <c r="AP286" s="232"/>
      <c r="AQ286" s="232"/>
      <c r="AR286" s="182"/>
      <c r="AS286" s="182"/>
      <c r="AT286" s="182"/>
      <c r="AU286" s="182"/>
      <c r="AV286" s="182"/>
      <c r="AW286" s="182"/>
      <c r="AX286" s="182"/>
      <c r="AY286" s="18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</row>
    <row r="287" spans="1:75" ht="23.4" x14ac:dyDescent="0.45">
      <c r="A287" s="210">
        <v>1</v>
      </c>
      <c r="B287" s="210"/>
      <c r="C287" s="210"/>
      <c r="D287" s="455" t="s">
        <v>351</v>
      </c>
      <c r="E287" s="455"/>
      <c r="F287" s="455"/>
      <c r="G287" s="455"/>
      <c r="H287" s="455"/>
      <c r="I287" s="455"/>
      <c r="J287" s="455"/>
      <c r="K287" s="455"/>
      <c r="L287" s="455"/>
      <c r="M287" s="455"/>
      <c r="N287" s="455"/>
      <c r="O287" s="455"/>
      <c r="P287" s="455"/>
      <c r="Q287" s="455"/>
      <c r="R287" s="455"/>
      <c r="S287" s="455"/>
      <c r="T287" s="210" t="s">
        <v>357</v>
      </c>
      <c r="U287" s="210"/>
      <c r="V287" s="210"/>
      <c r="W287" s="210"/>
      <c r="X287" s="210"/>
      <c r="Y287" s="210"/>
      <c r="Z287" s="210"/>
      <c r="AA287" s="210"/>
      <c r="AB287" s="232">
        <v>140</v>
      </c>
      <c r="AC287" s="232"/>
      <c r="AD287" s="232"/>
      <c r="AE287" s="232"/>
      <c r="AF287" s="232"/>
      <c r="AG287" s="232"/>
      <c r="AH287" s="232"/>
      <c r="AI287" s="232"/>
      <c r="AJ287" s="182">
        <v>35</v>
      </c>
      <c r="AK287" s="182"/>
      <c r="AL287" s="182"/>
      <c r="AM287" s="182"/>
      <c r="AN287" s="182"/>
      <c r="AO287" s="182"/>
      <c r="AP287" s="182"/>
      <c r="AQ287" s="182"/>
      <c r="AR287" s="182">
        <f>AB287*AJ287</f>
        <v>4900</v>
      </c>
      <c r="AS287" s="182"/>
      <c r="AT287" s="182"/>
      <c r="AU287" s="182"/>
      <c r="AV287" s="182"/>
      <c r="AW287" s="182"/>
      <c r="AX287" s="182"/>
      <c r="AY287" s="18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</row>
    <row r="288" spans="1:75" ht="23.4" x14ac:dyDescent="0.45">
      <c r="A288" s="210">
        <v>2</v>
      </c>
      <c r="B288" s="210"/>
      <c r="C288" s="210"/>
      <c r="D288" s="455" t="s">
        <v>352</v>
      </c>
      <c r="E288" s="455"/>
      <c r="F288" s="455"/>
      <c r="G288" s="455"/>
      <c r="H288" s="455"/>
      <c r="I288" s="455"/>
      <c r="J288" s="455"/>
      <c r="K288" s="455"/>
      <c r="L288" s="455"/>
      <c r="M288" s="455"/>
      <c r="N288" s="455"/>
      <c r="O288" s="455"/>
      <c r="P288" s="455"/>
      <c r="Q288" s="455"/>
      <c r="R288" s="455"/>
      <c r="S288" s="455"/>
      <c r="T288" s="210"/>
      <c r="U288" s="210"/>
      <c r="V288" s="210"/>
      <c r="W288" s="210"/>
      <c r="X288" s="210"/>
      <c r="Y288" s="210"/>
      <c r="Z288" s="210"/>
      <c r="AA288" s="210"/>
      <c r="AB288" s="232"/>
      <c r="AC288" s="232"/>
      <c r="AD288" s="232"/>
      <c r="AE288" s="232"/>
      <c r="AF288" s="232"/>
      <c r="AG288" s="232"/>
      <c r="AH288" s="232"/>
      <c r="AI288" s="23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182"/>
      <c r="AT288" s="182"/>
      <c r="AU288" s="182"/>
      <c r="AV288" s="182"/>
      <c r="AW288" s="182"/>
      <c r="AX288" s="182"/>
      <c r="AY288" s="18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</row>
    <row r="289" spans="1:75" ht="23.4" x14ac:dyDescent="0.45">
      <c r="A289" s="169"/>
      <c r="B289" s="170"/>
      <c r="C289" s="171"/>
      <c r="D289" s="447" t="s">
        <v>353</v>
      </c>
      <c r="E289" s="453"/>
      <c r="F289" s="453"/>
      <c r="G289" s="453"/>
      <c r="H289" s="453"/>
      <c r="I289" s="453"/>
      <c r="J289" s="453"/>
      <c r="K289" s="453"/>
      <c r="L289" s="453"/>
      <c r="M289" s="453"/>
      <c r="N289" s="453"/>
      <c r="O289" s="453"/>
      <c r="P289" s="453"/>
      <c r="Q289" s="453"/>
      <c r="R289" s="453"/>
      <c r="S289" s="454"/>
      <c r="T289" s="371" t="s">
        <v>358</v>
      </c>
      <c r="U289" s="372"/>
      <c r="V289" s="372"/>
      <c r="W289" s="372"/>
      <c r="X289" s="372"/>
      <c r="Y289" s="372"/>
      <c r="Z289" s="372"/>
      <c r="AA289" s="373"/>
      <c r="AB289" s="169">
        <v>6</v>
      </c>
      <c r="AC289" s="170"/>
      <c r="AD289" s="170"/>
      <c r="AE289" s="170"/>
      <c r="AF289" s="170"/>
      <c r="AG289" s="170"/>
      <c r="AH289" s="170"/>
      <c r="AI289" s="171"/>
      <c r="AJ289" s="172">
        <v>8500</v>
      </c>
      <c r="AK289" s="173"/>
      <c r="AL289" s="173"/>
      <c r="AM289" s="173"/>
      <c r="AN289" s="173"/>
      <c r="AO289" s="173"/>
      <c r="AP289" s="173"/>
      <c r="AQ289" s="174"/>
      <c r="AR289" s="172">
        <f>AB289*AJ289</f>
        <v>51000</v>
      </c>
      <c r="AS289" s="173"/>
      <c r="AT289" s="173"/>
      <c r="AU289" s="173"/>
      <c r="AV289" s="173"/>
      <c r="AW289" s="173"/>
      <c r="AX289" s="173"/>
      <c r="AY289" s="174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</row>
    <row r="290" spans="1:75" ht="23.4" x14ac:dyDescent="0.45">
      <c r="A290" s="169"/>
      <c r="B290" s="170"/>
      <c r="C290" s="171"/>
      <c r="D290" s="447" t="s">
        <v>354</v>
      </c>
      <c r="E290" s="448"/>
      <c r="F290" s="448"/>
      <c r="G290" s="448"/>
      <c r="H290" s="448"/>
      <c r="I290" s="448"/>
      <c r="J290" s="448"/>
      <c r="K290" s="448"/>
      <c r="L290" s="448"/>
      <c r="M290" s="448"/>
      <c r="N290" s="448"/>
      <c r="O290" s="448"/>
      <c r="P290" s="448"/>
      <c r="Q290" s="448"/>
      <c r="R290" s="448"/>
      <c r="S290" s="449"/>
      <c r="T290" s="371" t="s">
        <v>358</v>
      </c>
      <c r="U290" s="372"/>
      <c r="V290" s="372"/>
      <c r="W290" s="372"/>
      <c r="X290" s="372"/>
      <c r="Y290" s="372"/>
      <c r="Z290" s="372"/>
      <c r="AA290" s="373"/>
      <c r="AB290" s="169">
        <v>5</v>
      </c>
      <c r="AC290" s="170"/>
      <c r="AD290" s="170"/>
      <c r="AE290" s="170"/>
      <c r="AF290" s="170"/>
      <c r="AG290" s="170"/>
      <c r="AH290" s="170"/>
      <c r="AI290" s="171"/>
      <c r="AJ290" s="172">
        <v>9900</v>
      </c>
      <c r="AK290" s="173"/>
      <c r="AL290" s="173"/>
      <c r="AM290" s="173"/>
      <c r="AN290" s="173"/>
      <c r="AO290" s="173"/>
      <c r="AP290" s="173"/>
      <c r="AQ290" s="174"/>
      <c r="AR290" s="172">
        <f>AB290*AJ290</f>
        <v>49500</v>
      </c>
      <c r="AS290" s="173"/>
      <c r="AT290" s="173"/>
      <c r="AU290" s="173"/>
      <c r="AV290" s="173"/>
      <c r="AW290" s="173"/>
      <c r="AX290" s="173"/>
      <c r="AY290" s="174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</row>
    <row r="291" spans="1:75" ht="23.4" x14ac:dyDescent="0.45">
      <c r="A291" s="169"/>
      <c r="B291" s="170"/>
      <c r="C291" s="171"/>
      <c r="D291" s="447" t="s">
        <v>355</v>
      </c>
      <c r="E291" s="448"/>
      <c r="F291" s="448"/>
      <c r="G291" s="448"/>
      <c r="H291" s="448"/>
      <c r="I291" s="448"/>
      <c r="J291" s="448"/>
      <c r="K291" s="448"/>
      <c r="L291" s="448"/>
      <c r="M291" s="448"/>
      <c r="N291" s="448"/>
      <c r="O291" s="448"/>
      <c r="P291" s="448"/>
      <c r="Q291" s="448"/>
      <c r="R291" s="448"/>
      <c r="S291" s="449"/>
      <c r="T291" s="371" t="s">
        <v>358</v>
      </c>
      <c r="U291" s="372"/>
      <c r="V291" s="372"/>
      <c r="W291" s="372"/>
      <c r="X291" s="372"/>
      <c r="Y291" s="372"/>
      <c r="Z291" s="372"/>
      <c r="AA291" s="373"/>
      <c r="AB291" s="169">
        <v>20</v>
      </c>
      <c r="AC291" s="170"/>
      <c r="AD291" s="170"/>
      <c r="AE291" s="170"/>
      <c r="AF291" s="170"/>
      <c r="AG291" s="170"/>
      <c r="AH291" s="170"/>
      <c r="AI291" s="171"/>
      <c r="AJ291" s="172">
        <v>1100</v>
      </c>
      <c r="AK291" s="173"/>
      <c r="AL291" s="173"/>
      <c r="AM291" s="173"/>
      <c r="AN291" s="173"/>
      <c r="AO291" s="173"/>
      <c r="AP291" s="173"/>
      <c r="AQ291" s="174"/>
      <c r="AR291" s="172">
        <f>AB291*AJ291</f>
        <v>22000</v>
      </c>
      <c r="AS291" s="173"/>
      <c r="AT291" s="173"/>
      <c r="AU291" s="173"/>
      <c r="AV291" s="173"/>
      <c r="AW291" s="173"/>
      <c r="AX291" s="173"/>
      <c r="AY291" s="174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</row>
    <row r="292" spans="1:75" ht="23.4" x14ac:dyDescent="0.45">
      <c r="A292" s="169"/>
      <c r="B292" s="170"/>
      <c r="C292" s="171"/>
      <c r="D292" s="447" t="s">
        <v>356</v>
      </c>
      <c r="E292" s="448"/>
      <c r="F292" s="448"/>
      <c r="G292" s="448"/>
      <c r="H292" s="448"/>
      <c r="I292" s="448"/>
      <c r="J292" s="448"/>
      <c r="K292" s="448"/>
      <c r="L292" s="448"/>
      <c r="M292" s="448"/>
      <c r="N292" s="448"/>
      <c r="O292" s="448"/>
      <c r="P292" s="448"/>
      <c r="Q292" s="448"/>
      <c r="R292" s="448"/>
      <c r="S292" s="449"/>
      <c r="T292" s="371" t="s">
        <v>358</v>
      </c>
      <c r="U292" s="372"/>
      <c r="V292" s="372"/>
      <c r="W292" s="372"/>
      <c r="X292" s="372"/>
      <c r="Y292" s="372"/>
      <c r="Z292" s="372"/>
      <c r="AA292" s="373"/>
      <c r="AB292" s="169">
        <v>1</v>
      </c>
      <c r="AC292" s="170"/>
      <c r="AD292" s="170"/>
      <c r="AE292" s="170"/>
      <c r="AF292" s="170"/>
      <c r="AG292" s="170"/>
      <c r="AH292" s="170"/>
      <c r="AI292" s="171"/>
      <c r="AJ292" s="172">
        <v>142.19999999999999</v>
      </c>
      <c r="AK292" s="173"/>
      <c r="AL292" s="173"/>
      <c r="AM292" s="173"/>
      <c r="AN292" s="173"/>
      <c r="AO292" s="173"/>
      <c r="AP292" s="173"/>
      <c r="AQ292" s="174"/>
      <c r="AR292" s="172">
        <f>AB292*AJ292</f>
        <v>142.19999999999999</v>
      </c>
      <c r="AS292" s="173"/>
      <c r="AT292" s="173"/>
      <c r="AU292" s="173"/>
      <c r="AV292" s="173"/>
      <c r="AW292" s="173"/>
      <c r="AX292" s="173"/>
      <c r="AY292" s="174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</row>
    <row r="293" spans="1:75" ht="23.4" customHeight="1" x14ac:dyDescent="0.45">
      <c r="A293" s="232"/>
      <c r="B293" s="232"/>
      <c r="C293" s="232"/>
      <c r="D293" s="455" t="s">
        <v>359</v>
      </c>
      <c r="E293" s="455"/>
      <c r="F293" s="455"/>
      <c r="G293" s="455"/>
      <c r="H293" s="455"/>
      <c r="I293" s="455"/>
      <c r="J293" s="455"/>
      <c r="K293" s="455"/>
      <c r="L293" s="455"/>
      <c r="M293" s="455"/>
      <c r="N293" s="455"/>
      <c r="O293" s="455"/>
      <c r="P293" s="455"/>
      <c r="Q293" s="455"/>
      <c r="R293" s="455"/>
      <c r="S293" s="455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F293" s="232"/>
      <c r="AG293" s="232"/>
      <c r="AH293" s="232"/>
      <c r="AI293" s="232"/>
      <c r="AJ293" s="232"/>
      <c r="AK293" s="232"/>
      <c r="AL293" s="232"/>
      <c r="AM293" s="232"/>
      <c r="AN293" s="232"/>
      <c r="AO293" s="232"/>
      <c r="AP293" s="232"/>
      <c r="AQ293" s="232"/>
      <c r="AR293" s="456">
        <f>AR289+AR290+AR291+AR292</f>
        <v>122642.2</v>
      </c>
      <c r="AS293" s="456"/>
      <c r="AT293" s="456"/>
      <c r="AU293" s="456"/>
      <c r="AV293" s="456"/>
      <c r="AW293" s="456"/>
      <c r="AX293" s="456"/>
      <c r="AY293" s="456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</row>
    <row r="294" spans="1:75" ht="23.4" x14ac:dyDescent="0.45">
      <c r="A294" s="232"/>
      <c r="B294" s="232"/>
      <c r="C294" s="232"/>
      <c r="D294" s="265" t="s">
        <v>76</v>
      </c>
      <c r="E294" s="266"/>
      <c r="F294" s="266"/>
      <c r="G294" s="266"/>
      <c r="H294" s="266"/>
      <c r="I294" s="266"/>
      <c r="J294" s="266"/>
      <c r="K294" s="266"/>
      <c r="L294" s="266"/>
      <c r="M294" s="266"/>
      <c r="N294" s="266"/>
      <c r="O294" s="266"/>
      <c r="P294" s="266"/>
      <c r="Q294" s="266"/>
      <c r="R294" s="266"/>
      <c r="S294" s="267"/>
      <c r="T294" s="193" t="s">
        <v>39</v>
      </c>
      <c r="U294" s="193"/>
      <c r="V294" s="193"/>
      <c r="W294" s="193"/>
      <c r="X294" s="193"/>
      <c r="Y294" s="193"/>
      <c r="Z294" s="193"/>
      <c r="AA294" s="193"/>
      <c r="AB294" s="193" t="s">
        <v>39</v>
      </c>
      <c r="AC294" s="193"/>
      <c r="AD294" s="193"/>
      <c r="AE294" s="193"/>
      <c r="AF294" s="193"/>
      <c r="AG294" s="193"/>
      <c r="AH294" s="193"/>
      <c r="AI294" s="193"/>
      <c r="AJ294" s="193" t="s">
        <v>39</v>
      </c>
      <c r="AK294" s="193"/>
      <c r="AL294" s="193"/>
      <c r="AM294" s="193"/>
      <c r="AN294" s="193"/>
      <c r="AO294" s="193"/>
      <c r="AP294" s="193"/>
      <c r="AQ294" s="193"/>
      <c r="AR294" s="264">
        <f>AR287+AR289+AR290+AR291+AR292</f>
        <v>127542.2</v>
      </c>
      <c r="AS294" s="264"/>
      <c r="AT294" s="264"/>
      <c r="AU294" s="264"/>
      <c r="AV294" s="264"/>
      <c r="AW294" s="264"/>
      <c r="AX294" s="264"/>
      <c r="AY294" s="264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</row>
  </sheetData>
  <mergeCells count="1040">
    <mergeCell ref="U14:Y14"/>
    <mergeCell ref="A14:T14"/>
    <mergeCell ref="AR215:BA215"/>
    <mergeCell ref="AR214:BA214"/>
    <mergeCell ref="AR213:BA213"/>
    <mergeCell ref="AR211:BA211"/>
    <mergeCell ref="AR212:BA212"/>
    <mergeCell ref="AR210:BA210"/>
    <mergeCell ref="AR209:BA209"/>
    <mergeCell ref="AR208:BA208"/>
    <mergeCell ref="AR207:BA207"/>
    <mergeCell ref="AR195:BA195"/>
    <mergeCell ref="AR196:BA196"/>
    <mergeCell ref="AR197:BA197"/>
    <mergeCell ref="AR198:BA198"/>
    <mergeCell ref="AR199:BA199"/>
    <mergeCell ref="AR200:BA200"/>
    <mergeCell ref="AR201:BA201"/>
    <mergeCell ref="AR202:BA202"/>
    <mergeCell ref="AR203:BA203"/>
    <mergeCell ref="AR204:BA204"/>
    <mergeCell ref="AR205:BA205"/>
    <mergeCell ref="AR206:BA206"/>
    <mergeCell ref="AK23:AS23"/>
    <mergeCell ref="AT23:BC23"/>
    <mergeCell ref="B35:AX35"/>
    <mergeCell ref="A37:C37"/>
    <mergeCell ref="D37:R37"/>
    <mergeCell ref="S37:Z37"/>
    <mergeCell ref="AA37:AH37"/>
    <mergeCell ref="BD23:BM23"/>
    <mergeCell ref="A24:C24"/>
    <mergeCell ref="D24:Q24"/>
    <mergeCell ref="R24:AA24"/>
    <mergeCell ref="AB24:AJ24"/>
    <mergeCell ref="AK24:AS24"/>
    <mergeCell ref="AT24:BC24"/>
    <mergeCell ref="BD24:BM24"/>
    <mergeCell ref="A21:C23"/>
    <mergeCell ref="D21:Q23"/>
    <mergeCell ref="R21:AA23"/>
    <mergeCell ref="AB21:BM21"/>
    <mergeCell ref="BN21:BW23"/>
    <mergeCell ref="AB22:AJ23"/>
    <mergeCell ref="AK22:BM22"/>
    <mergeCell ref="D215:AA215"/>
    <mergeCell ref="D216:AA216"/>
    <mergeCell ref="BD26:BM26"/>
    <mergeCell ref="BN26:BW26"/>
    <mergeCell ref="A27:C27"/>
    <mergeCell ref="D27:Q27"/>
    <mergeCell ref="R27:AA27"/>
    <mergeCell ref="AB27:AJ27"/>
    <mergeCell ref="AK27:AS27"/>
    <mergeCell ref="AT27:BC27"/>
    <mergeCell ref="BD27:BM27"/>
    <mergeCell ref="BN27:BW27"/>
    <mergeCell ref="A26:C26"/>
    <mergeCell ref="D26:Q26"/>
    <mergeCell ref="R26:AA26"/>
    <mergeCell ref="AB26:AJ26"/>
    <mergeCell ref="AK26:AS26"/>
    <mergeCell ref="AT26:BC26"/>
    <mergeCell ref="BN24:BW24"/>
    <mergeCell ref="A25:C25"/>
    <mergeCell ref="D25:Q25"/>
    <mergeCell ref="R25:AA25"/>
    <mergeCell ref="AB25:AJ25"/>
    <mergeCell ref="AK25:AS25"/>
    <mergeCell ref="AT25:BC25"/>
    <mergeCell ref="BD25:BM25"/>
    <mergeCell ref="BN25:BW25"/>
    <mergeCell ref="BD30:BM30"/>
    <mergeCell ref="BN30:BW30"/>
    <mergeCell ref="A31:C31"/>
    <mergeCell ref="D31:Q31"/>
    <mergeCell ref="R31:AA31"/>
    <mergeCell ref="AB31:AJ31"/>
    <mergeCell ref="AK31:AS31"/>
    <mergeCell ref="AT31:BC31"/>
    <mergeCell ref="BD31:BM31"/>
    <mergeCell ref="BN31:BW31"/>
    <mergeCell ref="A30:C30"/>
    <mergeCell ref="D30:Q30"/>
    <mergeCell ref="R30:AA30"/>
    <mergeCell ref="AB30:AJ30"/>
    <mergeCell ref="AK30:AS30"/>
    <mergeCell ref="AT30:BC30"/>
    <mergeCell ref="BD28:BM28"/>
    <mergeCell ref="BN28:BW28"/>
    <mergeCell ref="A29:C29"/>
    <mergeCell ref="D29:Q29"/>
    <mergeCell ref="R29:AA29"/>
    <mergeCell ref="AB29:AJ29"/>
    <mergeCell ref="AK29:AS29"/>
    <mergeCell ref="AT29:BC29"/>
    <mergeCell ref="BD29:BM29"/>
    <mergeCell ref="BN29:BW29"/>
    <mergeCell ref="A28:C28"/>
    <mergeCell ref="D28:Q28"/>
    <mergeCell ref="R28:AA28"/>
    <mergeCell ref="AB28:AJ28"/>
    <mergeCell ref="AK28:AS28"/>
    <mergeCell ref="AT28:BC28"/>
    <mergeCell ref="AI37:AP37"/>
    <mergeCell ref="AQ37:AY37"/>
    <mergeCell ref="BD32:BM32"/>
    <mergeCell ref="BN32:BW32"/>
    <mergeCell ref="A33:C33"/>
    <mergeCell ref="D33:Q33"/>
    <mergeCell ref="R33:AA33"/>
    <mergeCell ref="AB33:AJ33"/>
    <mergeCell ref="AK33:AS33"/>
    <mergeCell ref="AT33:BC33"/>
    <mergeCell ref="BD33:BM33"/>
    <mergeCell ref="BN33:BW33"/>
    <mergeCell ref="A32:C32"/>
    <mergeCell ref="D32:Q32"/>
    <mergeCell ref="R32:AA32"/>
    <mergeCell ref="AB32:AJ32"/>
    <mergeCell ref="AK32:AS32"/>
    <mergeCell ref="AT32:BC32"/>
    <mergeCell ref="A40:C40"/>
    <mergeCell ref="D40:R40"/>
    <mergeCell ref="S40:Z40"/>
    <mergeCell ref="AA40:AH40"/>
    <mergeCell ref="AI40:AP40"/>
    <mergeCell ref="AQ40:AY40"/>
    <mergeCell ref="A39:C39"/>
    <mergeCell ref="D39:R39"/>
    <mergeCell ref="S39:Z39"/>
    <mergeCell ref="AA39:AH39"/>
    <mergeCell ref="AI39:AP39"/>
    <mergeCell ref="AQ39:AY39"/>
    <mergeCell ref="A38:C38"/>
    <mergeCell ref="D38:R38"/>
    <mergeCell ref="S38:Z38"/>
    <mergeCell ref="AA38:AH38"/>
    <mergeCell ref="AI38:AP38"/>
    <mergeCell ref="AQ38:AY38"/>
    <mergeCell ref="A43:C43"/>
    <mergeCell ref="D43:R43"/>
    <mergeCell ref="S43:Z43"/>
    <mergeCell ref="AA43:AH43"/>
    <mergeCell ref="AI43:AP43"/>
    <mergeCell ref="AQ43:AY43"/>
    <mergeCell ref="A42:C42"/>
    <mergeCell ref="D42:R42"/>
    <mergeCell ref="S42:Z42"/>
    <mergeCell ref="AA42:AH42"/>
    <mergeCell ref="AI42:AP42"/>
    <mergeCell ref="AQ42:AY42"/>
    <mergeCell ref="A41:C41"/>
    <mergeCell ref="D41:R41"/>
    <mergeCell ref="S41:Z41"/>
    <mergeCell ref="AA41:AH41"/>
    <mergeCell ref="AI41:AP41"/>
    <mergeCell ref="AQ41:AY41"/>
    <mergeCell ref="A46:C46"/>
    <mergeCell ref="D46:R46"/>
    <mergeCell ref="S46:Z46"/>
    <mergeCell ref="AA46:AH46"/>
    <mergeCell ref="AI46:AP46"/>
    <mergeCell ref="AQ46:AY46"/>
    <mergeCell ref="A45:C45"/>
    <mergeCell ref="D45:R45"/>
    <mergeCell ref="S45:Z45"/>
    <mergeCell ref="AA45:AH45"/>
    <mergeCell ref="AI45:AP45"/>
    <mergeCell ref="AQ45:AY45"/>
    <mergeCell ref="A44:C44"/>
    <mergeCell ref="D44:R44"/>
    <mergeCell ref="S44:Z44"/>
    <mergeCell ref="AA44:AH44"/>
    <mergeCell ref="AI44:AP44"/>
    <mergeCell ref="AQ44:AY44"/>
    <mergeCell ref="A49:C49"/>
    <mergeCell ref="D49:R49"/>
    <mergeCell ref="S49:Z49"/>
    <mergeCell ref="AA49:AH49"/>
    <mergeCell ref="AI49:AP49"/>
    <mergeCell ref="AQ49:AY49"/>
    <mergeCell ref="A48:C48"/>
    <mergeCell ref="D48:R48"/>
    <mergeCell ref="S48:Z48"/>
    <mergeCell ref="AA48:AH48"/>
    <mergeCell ref="AI48:AP48"/>
    <mergeCell ref="AQ48:AY48"/>
    <mergeCell ref="A47:C47"/>
    <mergeCell ref="D47:R47"/>
    <mergeCell ref="S47:Z47"/>
    <mergeCell ref="AA47:AH47"/>
    <mergeCell ref="AI47:AP47"/>
    <mergeCell ref="AQ47:AY47"/>
    <mergeCell ref="A55:C55"/>
    <mergeCell ref="D55:R55"/>
    <mergeCell ref="S55:Z55"/>
    <mergeCell ref="AA55:AH55"/>
    <mergeCell ref="AI55:AP55"/>
    <mergeCell ref="AQ55:AY55"/>
    <mergeCell ref="A54:C54"/>
    <mergeCell ref="D54:R54"/>
    <mergeCell ref="S54:Z54"/>
    <mergeCell ref="AA54:AH54"/>
    <mergeCell ref="AI54:AP54"/>
    <mergeCell ref="AQ54:AY54"/>
    <mergeCell ref="A53:C53"/>
    <mergeCell ref="D53:R53"/>
    <mergeCell ref="S53:Z53"/>
    <mergeCell ref="AA53:AH53"/>
    <mergeCell ref="AI53:AP53"/>
    <mergeCell ref="AQ53:AY53"/>
    <mergeCell ref="A58:C58"/>
    <mergeCell ref="D58:R58"/>
    <mergeCell ref="S58:Z58"/>
    <mergeCell ref="AA58:AH58"/>
    <mergeCell ref="AI58:AP58"/>
    <mergeCell ref="AQ58:AY58"/>
    <mergeCell ref="A57:C57"/>
    <mergeCell ref="D57:R57"/>
    <mergeCell ref="S57:Z57"/>
    <mergeCell ref="AA57:AH57"/>
    <mergeCell ref="AI57:AP57"/>
    <mergeCell ref="AQ57:AY57"/>
    <mergeCell ref="A56:C56"/>
    <mergeCell ref="D56:R56"/>
    <mergeCell ref="S56:Z56"/>
    <mergeCell ref="AA56:AH56"/>
    <mergeCell ref="AI56:AP56"/>
    <mergeCell ref="AQ56:AY56"/>
    <mergeCell ref="A64:C64"/>
    <mergeCell ref="D64:AH64"/>
    <mergeCell ref="AI64:AP64"/>
    <mergeCell ref="AQ64:AY64"/>
    <mergeCell ref="A65:C65"/>
    <mergeCell ref="D65:AH65"/>
    <mergeCell ref="AI65:AP65"/>
    <mergeCell ref="AQ65:AY65"/>
    <mergeCell ref="B60:AY60"/>
    <mergeCell ref="A62:C62"/>
    <mergeCell ref="D62:AH62"/>
    <mergeCell ref="AI62:AP62"/>
    <mergeCell ref="AQ62:AY62"/>
    <mergeCell ref="A63:C63"/>
    <mergeCell ref="D63:AH63"/>
    <mergeCell ref="AI63:AP63"/>
    <mergeCell ref="AQ63:AY63"/>
    <mergeCell ref="A70:C70"/>
    <mergeCell ref="D70:AH70"/>
    <mergeCell ref="AI70:AP70"/>
    <mergeCell ref="AQ70:AY70"/>
    <mergeCell ref="A71:C71"/>
    <mergeCell ref="D71:AH71"/>
    <mergeCell ref="AI71:AP71"/>
    <mergeCell ref="AQ71:AY71"/>
    <mergeCell ref="A68:C68"/>
    <mergeCell ref="D68:AH68"/>
    <mergeCell ref="AI68:AP68"/>
    <mergeCell ref="AQ68:AY68"/>
    <mergeCell ref="A69:C69"/>
    <mergeCell ref="D69:AH69"/>
    <mergeCell ref="AI69:AP69"/>
    <mergeCell ref="AQ69:AY69"/>
    <mergeCell ref="A66:C66"/>
    <mergeCell ref="D66:AH66"/>
    <mergeCell ref="AI66:AP66"/>
    <mergeCell ref="AQ66:AY66"/>
    <mergeCell ref="A67:C67"/>
    <mergeCell ref="D67:AH67"/>
    <mergeCell ref="AI67:AP67"/>
    <mergeCell ref="AQ67:AY67"/>
    <mergeCell ref="A77:AY81"/>
    <mergeCell ref="A83:AZ83"/>
    <mergeCell ref="A89:C89"/>
    <mergeCell ref="D89:V89"/>
    <mergeCell ref="W89:AE89"/>
    <mergeCell ref="AF89:AP89"/>
    <mergeCell ref="AQ89:AY89"/>
    <mergeCell ref="A74:C74"/>
    <mergeCell ref="D74:AH74"/>
    <mergeCell ref="AI74:AP74"/>
    <mergeCell ref="AQ74:AY74"/>
    <mergeCell ref="A75:C75"/>
    <mergeCell ref="D75:AH75"/>
    <mergeCell ref="AI75:AP75"/>
    <mergeCell ref="AQ75:AY75"/>
    <mergeCell ref="A72:C72"/>
    <mergeCell ref="D72:AH72"/>
    <mergeCell ref="AI72:AP72"/>
    <mergeCell ref="AQ72:AY72"/>
    <mergeCell ref="A73:C73"/>
    <mergeCell ref="D73:AH73"/>
    <mergeCell ref="AI73:AP73"/>
    <mergeCell ref="AQ73:AY73"/>
    <mergeCell ref="A94:C94"/>
    <mergeCell ref="D94:V94"/>
    <mergeCell ref="W94:AE94"/>
    <mergeCell ref="AF94:AP94"/>
    <mergeCell ref="AQ94:AY94"/>
    <mergeCell ref="A96:AY96"/>
    <mergeCell ref="A92:C92"/>
    <mergeCell ref="D92:V92"/>
    <mergeCell ref="W92:AE92"/>
    <mergeCell ref="AF92:AP92"/>
    <mergeCell ref="AQ92:AY92"/>
    <mergeCell ref="A93:C93"/>
    <mergeCell ref="D93:V93"/>
    <mergeCell ref="W93:AE93"/>
    <mergeCell ref="AF93:AP93"/>
    <mergeCell ref="AQ93:AY93"/>
    <mergeCell ref="A90:C90"/>
    <mergeCell ref="D90:V90"/>
    <mergeCell ref="W90:AE90"/>
    <mergeCell ref="AF90:AP90"/>
    <mergeCell ref="AQ90:AY90"/>
    <mergeCell ref="A91:C91"/>
    <mergeCell ref="D91:V91"/>
    <mergeCell ref="W91:AE91"/>
    <mergeCell ref="AF91:AP91"/>
    <mergeCell ref="AQ91:AY91"/>
    <mergeCell ref="A105:C105"/>
    <mergeCell ref="D105:V105"/>
    <mergeCell ref="W105:AE105"/>
    <mergeCell ref="AF105:AP105"/>
    <mergeCell ref="AQ105:AY105"/>
    <mergeCell ref="A106:C106"/>
    <mergeCell ref="D106:V106"/>
    <mergeCell ref="W106:AE106"/>
    <mergeCell ref="AF106:AP106"/>
    <mergeCell ref="AQ106:AY106"/>
    <mergeCell ref="P98:Y98"/>
    <mergeCell ref="A102:AY102"/>
    <mergeCell ref="A104:C104"/>
    <mergeCell ref="D104:V104"/>
    <mergeCell ref="W104:AE104"/>
    <mergeCell ref="AF104:AP104"/>
    <mergeCell ref="AQ104:AY104"/>
    <mergeCell ref="A100:V100"/>
    <mergeCell ref="A111:C111"/>
    <mergeCell ref="D111:V111"/>
    <mergeCell ref="W111:AE111"/>
    <mergeCell ref="AF111:AP111"/>
    <mergeCell ref="AQ111:AY111"/>
    <mergeCell ref="A113:AX113"/>
    <mergeCell ref="A109:C109"/>
    <mergeCell ref="D109:V109"/>
    <mergeCell ref="W109:AE109"/>
    <mergeCell ref="AF109:AP109"/>
    <mergeCell ref="AQ109:AY109"/>
    <mergeCell ref="A110:C110"/>
    <mergeCell ref="D110:V110"/>
    <mergeCell ref="W110:AE110"/>
    <mergeCell ref="AF110:AP110"/>
    <mergeCell ref="AQ110:AY110"/>
    <mergeCell ref="A107:C107"/>
    <mergeCell ref="D107:V107"/>
    <mergeCell ref="W107:AE107"/>
    <mergeCell ref="AF107:AP107"/>
    <mergeCell ref="AQ107:AY107"/>
    <mergeCell ref="A108:C108"/>
    <mergeCell ref="D108:V108"/>
    <mergeCell ref="W108:AE108"/>
    <mergeCell ref="AF108:AP108"/>
    <mergeCell ref="AQ108:AY108"/>
    <mergeCell ref="A117:C117"/>
    <mergeCell ref="D117:V117"/>
    <mergeCell ref="W117:AE117"/>
    <mergeCell ref="AF117:AP117"/>
    <mergeCell ref="AQ117:AY117"/>
    <mergeCell ref="A118:C118"/>
    <mergeCell ref="D118:V118"/>
    <mergeCell ref="W118:AE118"/>
    <mergeCell ref="AF118:AP118"/>
    <mergeCell ref="AQ118:AY118"/>
    <mergeCell ref="A115:C115"/>
    <mergeCell ref="D115:V115"/>
    <mergeCell ref="W115:AE115"/>
    <mergeCell ref="AF115:AP115"/>
    <mergeCell ref="AQ115:AY115"/>
    <mergeCell ref="A116:C116"/>
    <mergeCell ref="D116:V116"/>
    <mergeCell ref="W116:AE116"/>
    <mergeCell ref="AF116:AP116"/>
    <mergeCell ref="AQ116:AY116"/>
    <mergeCell ref="A125:C125"/>
    <mergeCell ref="D125:V125"/>
    <mergeCell ref="W125:AE125"/>
    <mergeCell ref="AF125:AP125"/>
    <mergeCell ref="AQ125:AY125"/>
    <mergeCell ref="A126:C126"/>
    <mergeCell ref="D126:V126"/>
    <mergeCell ref="W126:AE126"/>
    <mergeCell ref="AF126:AP126"/>
    <mergeCell ref="AQ126:AY126"/>
    <mergeCell ref="A121:C121"/>
    <mergeCell ref="D121:V121"/>
    <mergeCell ref="W121:AE121"/>
    <mergeCell ref="AF121:AP121"/>
    <mergeCell ref="AQ121:AY121"/>
    <mergeCell ref="D119:V119"/>
    <mergeCell ref="W119:AE119"/>
    <mergeCell ref="AF119:AP119"/>
    <mergeCell ref="AQ119:AY119"/>
    <mergeCell ref="A120:C120"/>
    <mergeCell ref="D120:V120"/>
    <mergeCell ref="W120:AE120"/>
    <mergeCell ref="AF120:AP120"/>
    <mergeCell ref="AQ120:AY120"/>
    <mergeCell ref="A123:BE123"/>
    <mergeCell ref="A129:C129"/>
    <mergeCell ref="D129:V129"/>
    <mergeCell ref="W129:AE129"/>
    <mergeCell ref="AF129:AP129"/>
    <mergeCell ref="AQ129:AY129"/>
    <mergeCell ref="A130:C130"/>
    <mergeCell ref="D130:V130"/>
    <mergeCell ref="W130:AE130"/>
    <mergeCell ref="AF130:AP130"/>
    <mergeCell ref="AQ130:AY130"/>
    <mergeCell ref="A127:C127"/>
    <mergeCell ref="D127:V127"/>
    <mergeCell ref="W127:AE127"/>
    <mergeCell ref="AF127:AP127"/>
    <mergeCell ref="AQ127:AY127"/>
    <mergeCell ref="A128:C128"/>
    <mergeCell ref="D128:V128"/>
    <mergeCell ref="W128:AE128"/>
    <mergeCell ref="AF128:AP128"/>
    <mergeCell ref="AQ128:AY128"/>
    <mergeCell ref="A141:C141"/>
    <mergeCell ref="D141:V141"/>
    <mergeCell ref="W141:AE141"/>
    <mergeCell ref="AF141:AP141"/>
    <mergeCell ref="AQ141:AY141"/>
    <mergeCell ref="A142:C142"/>
    <mergeCell ref="D142:V142"/>
    <mergeCell ref="W142:AE142"/>
    <mergeCell ref="AF142:AP142"/>
    <mergeCell ref="AQ142:AY142"/>
    <mergeCell ref="A134:AY134"/>
    <mergeCell ref="A140:C140"/>
    <mergeCell ref="D140:V140"/>
    <mergeCell ref="W140:AE140"/>
    <mergeCell ref="AF140:AP140"/>
    <mergeCell ref="AQ140:AY140"/>
    <mergeCell ref="A131:C131"/>
    <mergeCell ref="D131:V131"/>
    <mergeCell ref="W131:AE131"/>
    <mergeCell ref="AF131:AP131"/>
    <mergeCell ref="AQ131:AY131"/>
    <mergeCell ref="A132:C132"/>
    <mergeCell ref="D132:V132"/>
    <mergeCell ref="W132:AE132"/>
    <mergeCell ref="AF132:AP132"/>
    <mergeCell ref="AQ132:AY132"/>
    <mergeCell ref="A153:C153"/>
    <mergeCell ref="D153:V153"/>
    <mergeCell ref="W153:AE153"/>
    <mergeCell ref="AF153:AP153"/>
    <mergeCell ref="AQ153:AY153"/>
    <mergeCell ref="A145:C145"/>
    <mergeCell ref="D145:V145"/>
    <mergeCell ref="W145:AE145"/>
    <mergeCell ref="AF145:AP145"/>
    <mergeCell ref="AQ145:AY145"/>
    <mergeCell ref="A147:AY147"/>
    <mergeCell ref="A143:C143"/>
    <mergeCell ref="D143:V143"/>
    <mergeCell ref="W143:AE143"/>
    <mergeCell ref="AF143:AP143"/>
    <mergeCell ref="AQ143:AY143"/>
    <mergeCell ref="A144:C144"/>
    <mergeCell ref="D144:V144"/>
    <mergeCell ref="W144:AE144"/>
    <mergeCell ref="AF144:AP144"/>
    <mergeCell ref="AQ144:AY144"/>
    <mergeCell ref="A149:BN149"/>
    <mergeCell ref="A151:BL151"/>
    <mergeCell ref="A156:C156"/>
    <mergeCell ref="D156:V156"/>
    <mergeCell ref="W156:AE156"/>
    <mergeCell ref="AF156:AP156"/>
    <mergeCell ref="AQ156:AY156"/>
    <mergeCell ref="A157:C157"/>
    <mergeCell ref="D157:V157"/>
    <mergeCell ref="W157:AE157"/>
    <mergeCell ref="AF157:AP157"/>
    <mergeCell ref="AQ157:AY157"/>
    <mergeCell ref="A154:C154"/>
    <mergeCell ref="D154:V154"/>
    <mergeCell ref="W154:AE154"/>
    <mergeCell ref="AF154:AP154"/>
    <mergeCell ref="AQ154:AY154"/>
    <mergeCell ref="A155:C155"/>
    <mergeCell ref="D155:V155"/>
    <mergeCell ref="W155:AE155"/>
    <mergeCell ref="AF155:AP155"/>
    <mergeCell ref="AQ155:AY155"/>
    <mergeCell ref="A170:C170"/>
    <mergeCell ref="D170:AL170"/>
    <mergeCell ref="AM170:AU170"/>
    <mergeCell ref="AV170:BD170"/>
    <mergeCell ref="BE170:BM170"/>
    <mergeCell ref="BN170:BV170"/>
    <mergeCell ref="A161:BR161"/>
    <mergeCell ref="A167:BU167"/>
    <mergeCell ref="A169:C169"/>
    <mergeCell ref="D169:AL169"/>
    <mergeCell ref="AM169:AU169"/>
    <mergeCell ref="AV169:BD169"/>
    <mergeCell ref="BE169:BM169"/>
    <mergeCell ref="BN169:BV169"/>
    <mergeCell ref="A158:C158"/>
    <mergeCell ref="D158:V158"/>
    <mergeCell ref="W158:AE158"/>
    <mergeCell ref="AF158:AP158"/>
    <mergeCell ref="AQ158:AY158"/>
    <mergeCell ref="A159:C159"/>
    <mergeCell ref="D159:V159"/>
    <mergeCell ref="W159:AE159"/>
    <mergeCell ref="AF159:AP159"/>
    <mergeCell ref="AQ159:AY159"/>
    <mergeCell ref="A163:BP163"/>
    <mergeCell ref="A165:BP165"/>
    <mergeCell ref="A173:C173"/>
    <mergeCell ref="D173:AL173"/>
    <mergeCell ref="AM173:AU173"/>
    <mergeCell ref="AV173:BD173"/>
    <mergeCell ref="BE173:BM173"/>
    <mergeCell ref="BN173:BV173"/>
    <mergeCell ref="A172:C172"/>
    <mergeCell ref="D172:AL172"/>
    <mergeCell ref="AM172:AU172"/>
    <mergeCell ref="AV172:BD172"/>
    <mergeCell ref="BE172:BM172"/>
    <mergeCell ref="BN172:BV172"/>
    <mergeCell ref="A171:C171"/>
    <mergeCell ref="D171:AL171"/>
    <mergeCell ref="AM171:AU171"/>
    <mergeCell ref="AV171:BD171"/>
    <mergeCell ref="BE171:BM171"/>
    <mergeCell ref="BN171:BV171"/>
    <mergeCell ref="A176:C176"/>
    <mergeCell ref="D176:AL176"/>
    <mergeCell ref="AM176:AU176"/>
    <mergeCell ref="AV176:BD176"/>
    <mergeCell ref="BE176:BM176"/>
    <mergeCell ref="BN176:BV176"/>
    <mergeCell ref="A175:C175"/>
    <mergeCell ref="D175:AL175"/>
    <mergeCell ref="AM175:AU175"/>
    <mergeCell ref="AV175:BD175"/>
    <mergeCell ref="BE175:BM175"/>
    <mergeCell ref="BN175:BV175"/>
    <mergeCell ref="A174:C174"/>
    <mergeCell ref="D174:AL174"/>
    <mergeCell ref="AM174:AU174"/>
    <mergeCell ref="AV174:BD174"/>
    <mergeCell ref="BE174:BM174"/>
    <mergeCell ref="BN174:BV174"/>
    <mergeCell ref="A179:C179"/>
    <mergeCell ref="D179:AL179"/>
    <mergeCell ref="AM179:AU179"/>
    <mergeCell ref="AV179:BD179"/>
    <mergeCell ref="BE179:BM179"/>
    <mergeCell ref="BN179:BV179"/>
    <mergeCell ref="A178:C178"/>
    <mergeCell ref="D178:AL178"/>
    <mergeCell ref="AM178:AU178"/>
    <mergeCell ref="AV178:BD178"/>
    <mergeCell ref="BE178:BM178"/>
    <mergeCell ref="BN178:BV178"/>
    <mergeCell ref="A177:C177"/>
    <mergeCell ref="D177:AL177"/>
    <mergeCell ref="AM177:AU177"/>
    <mergeCell ref="AV177:BD177"/>
    <mergeCell ref="BE177:BM177"/>
    <mergeCell ref="BN177:BV177"/>
    <mergeCell ref="A183:AY183"/>
    <mergeCell ref="A185:C185"/>
    <mergeCell ref="D185:V185"/>
    <mergeCell ref="W185:AE185"/>
    <mergeCell ref="AF185:AP185"/>
    <mergeCell ref="AQ185:AY185"/>
    <mergeCell ref="A181:C181"/>
    <mergeCell ref="D181:AL181"/>
    <mergeCell ref="AM181:AU181"/>
    <mergeCell ref="AV181:BD181"/>
    <mergeCell ref="BE181:BM181"/>
    <mergeCell ref="BN181:BV181"/>
    <mergeCell ref="A180:C180"/>
    <mergeCell ref="D180:AL180"/>
    <mergeCell ref="AM180:AU180"/>
    <mergeCell ref="AV180:BD180"/>
    <mergeCell ref="BE180:BM180"/>
    <mergeCell ref="BN180:BV180"/>
    <mergeCell ref="A188:C188"/>
    <mergeCell ref="D188:V188"/>
    <mergeCell ref="W188:AE188"/>
    <mergeCell ref="AF188:AP188"/>
    <mergeCell ref="AQ188:AY188"/>
    <mergeCell ref="A189:C189"/>
    <mergeCell ref="D189:V189"/>
    <mergeCell ref="W189:AE189"/>
    <mergeCell ref="AF189:AP189"/>
    <mergeCell ref="AQ189:AY189"/>
    <mergeCell ref="A186:C186"/>
    <mergeCell ref="D186:V186"/>
    <mergeCell ref="W186:AE186"/>
    <mergeCell ref="AF186:AP186"/>
    <mergeCell ref="AQ186:AY186"/>
    <mergeCell ref="A187:C187"/>
    <mergeCell ref="D187:V187"/>
    <mergeCell ref="W187:AE187"/>
    <mergeCell ref="AF187:AP187"/>
    <mergeCell ref="AQ187:AY187"/>
    <mergeCell ref="A196:C196"/>
    <mergeCell ref="AB196:AI196"/>
    <mergeCell ref="AJ196:AQ196"/>
    <mergeCell ref="A197:C197"/>
    <mergeCell ref="AB197:AI197"/>
    <mergeCell ref="AJ197:AQ197"/>
    <mergeCell ref="A195:C195"/>
    <mergeCell ref="AB195:AI195"/>
    <mergeCell ref="AJ195:AQ195"/>
    <mergeCell ref="A190:C190"/>
    <mergeCell ref="D190:V190"/>
    <mergeCell ref="W190:AE190"/>
    <mergeCell ref="AF190:AP190"/>
    <mergeCell ref="AQ190:AY190"/>
    <mergeCell ref="A191:C191"/>
    <mergeCell ref="D191:V191"/>
    <mergeCell ref="W191:AE191"/>
    <mergeCell ref="AF191:AP191"/>
    <mergeCell ref="AQ191:AY191"/>
    <mergeCell ref="D195:AA195"/>
    <mergeCell ref="D196:AA196"/>
    <mergeCell ref="D197:AA197"/>
    <mergeCell ref="AB200:AI200"/>
    <mergeCell ref="AJ200:AQ200"/>
    <mergeCell ref="A201:C201"/>
    <mergeCell ref="AB201:AI201"/>
    <mergeCell ref="AJ201:AQ201"/>
    <mergeCell ref="A198:C198"/>
    <mergeCell ref="AB198:AI198"/>
    <mergeCell ref="AJ198:AQ198"/>
    <mergeCell ref="A199:C199"/>
    <mergeCell ref="AB199:AI199"/>
    <mergeCell ref="AJ199:AQ199"/>
    <mergeCell ref="D198:AA198"/>
    <mergeCell ref="D199:AA199"/>
    <mergeCell ref="D200:AA200"/>
    <mergeCell ref="D201:AA201"/>
    <mergeCell ref="A206:C206"/>
    <mergeCell ref="AB206:AI206"/>
    <mergeCell ref="AJ206:AQ206"/>
    <mergeCell ref="A200:C200"/>
    <mergeCell ref="D202:AA202"/>
    <mergeCell ref="D203:AA203"/>
    <mergeCell ref="D204:AA204"/>
    <mergeCell ref="D205:AA205"/>
    <mergeCell ref="D206:AA206"/>
    <mergeCell ref="A207:C207"/>
    <mergeCell ref="D207:S207"/>
    <mergeCell ref="T207:AA207"/>
    <mergeCell ref="AB207:AI207"/>
    <mergeCell ref="AJ207:AQ207"/>
    <mergeCell ref="A204:C204"/>
    <mergeCell ref="AB204:AI204"/>
    <mergeCell ref="AJ204:AQ204"/>
    <mergeCell ref="A205:C205"/>
    <mergeCell ref="AB205:AI205"/>
    <mergeCell ref="AJ205:AQ205"/>
    <mergeCell ref="A202:C202"/>
    <mergeCell ref="AB202:AI202"/>
    <mergeCell ref="AJ202:AQ202"/>
    <mergeCell ref="A203:C203"/>
    <mergeCell ref="AB203:AI203"/>
    <mergeCell ref="AJ203:AQ203"/>
    <mergeCell ref="A210:C210"/>
    <mergeCell ref="AB210:AI210"/>
    <mergeCell ref="AJ210:AQ210"/>
    <mergeCell ref="A211:C211"/>
    <mergeCell ref="AB211:AI211"/>
    <mergeCell ref="AJ211:AQ211"/>
    <mergeCell ref="A208:C208"/>
    <mergeCell ref="D208:S208"/>
    <mergeCell ref="T208:AA208"/>
    <mergeCell ref="AB208:AI208"/>
    <mergeCell ref="AJ208:AQ208"/>
    <mergeCell ref="A209:C209"/>
    <mergeCell ref="AB209:AI209"/>
    <mergeCell ref="AJ209:AQ209"/>
    <mergeCell ref="A214:C214"/>
    <mergeCell ref="AB214:AI214"/>
    <mergeCell ref="AJ214:AQ214"/>
    <mergeCell ref="D209:AA209"/>
    <mergeCell ref="D210:AA210"/>
    <mergeCell ref="D211:AA211"/>
    <mergeCell ref="D212:AA212"/>
    <mergeCell ref="D213:AA213"/>
    <mergeCell ref="D214:AA214"/>
    <mergeCell ref="A215:C215"/>
    <mergeCell ref="AB215:AI215"/>
    <mergeCell ref="AJ215:AQ215"/>
    <mergeCell ref="A212:C212"/>
    <mergeCell ref="AB212:AI212"/>
    <mergeCell ref="AJ212:AQ212"/>
    <mergeCell ref="A213:C213"/>
    <mergeCell ref="AB213:AI213"/>
    <mergeCell ref="AJ213:AQ213"/>
    <mergeCell ref="A222:C222"/>
    <mergeCell ref="D222:V222"/>
    <mergeCell ref="W222:AE222"/>
    <mergeCell ref="AF222:AP222"/>
    <mergeCell ref="AQ222:AY222"/>
    <mergeCell ref="A223:C223"/>
    <mergeCell ref="D223:V223"/>
    <mergeCell ref="W223:AE223"/>
    <mergeCell ref="AF223:AP223"/>
    <mergeCell ref="AQ223:AY223"/>
    <mergeCell ref="A219:AY219"/>
    <mergeCell ref="A221:C221"/>
    <mergeCell ref="D221:V221"/>
    <mergeCell ref="W221:AE221"/>
    <mergeCell ref="AF221:AP221"/>
    <mergeCell ref="AQ221:AY221"/>
    <mergeCell ref="A216:C216"/>
    <mergeCell ref="AB216:AI216"/>
    <mergeCell ref="AJ216:AQ216"/>
    <mergeCell ref="A217:C217"/>
    <mergeCell ref="D217:S217"/>
    <mergeCell ref="T217:AA217"/>
    <mergeCell ref="AB217:AI217"/>
    <mergeCell ref="AJ217:AQ217"/>
    <mergeCell ref="AR217:BA217"/>
    <mergeCell ref="AR216:BA216"/>
    <mergeCell ref="A226:C226"/>
    <mergeCell ref="D226:V226"/>
    <mergeCell ref="W226:AE226"/>
    <mergeCell ref="AF226:AP226"/>
    <mergeCell ref="AQ226:AY226"/>
    <mergeCell ref="A227:C227"/>
    <mergeCell ref="D227:V227"/>
    <mergeCell ref="W227:AE227"/>
    <mergeCell ref="AF227:AP227"/>
    <mergeCell ref="AQ227:AY227"/>
    <mergeCell ref="A224:C224"/>
    <mergeCell ref="D224:V224"/>
    <mergeCell ref="W224:AE224"/>
    <mergeCell ref="AF224:AP224"/>
    <mergeCell ref="AQ224:AY224"/>
    <mergeCell ref="A225:C225"/>
    <mergeCell ref="D225:V225"/>
    <mergeCell ref="W225:AE225"/>
    <mergeCell ref="AF225:AP225"/>
    <mergeCell ref="AQ225:AY225"/>
    <mergeCell ref="A235:C235"/>
    <mergeCell ref="D235:V235"/>
    <mergeCell ref="W235:AE235"/>
    <mergeCell ref="AF235:AP235"/>
    <mergeCell ref="AQ235:AY235"/>
    <mergeCell ref="A230:C230"/>
    <mergeCell ref="D230:V230"/>
    <mergeCell ref="W230:AE230"/>
    <mergeCell ref="AF230:AP230"/>
    <mergeCell ref="AQ230:AY230"/>
    <mergeCell ref="A231:C231"/>
    <mergeCell ref="D231:V231"/>
    <mergeCell ref="W231:AE231"/>
    <mergeCell ref="AF231:AP231"/>
    <mergeCell ref="AQ231:AY231"/>
    <mergeCell ref="A228:C228"/>
    <mergeCell ref="D228:V228"/>
    <mergeCell ref="W228:AE228"/>
    <mergeCell ref="AF228:AP228"/>
    <mergeCell ref="AQ228:AY228"/>
    <mergeCell ref="A229:C229"/>
    <mergeCell ref="D229:V229"/>
    <mergeCell ref="W229:AE229"/>
    <mergeCell ref="AF229:AP229"/>
    <mergeCell ref="AQ229:AY229"/>
    <mergeCell ref="A238:C238"/>
    <mergeCell ref="D238:V238"/>
    <mergeCell ref="W238:AE238"/>
    <mergeCell ref="AF238:AP238"/>
    <mergeCell ref="AQ238:AY238"/>
    <mergeCell ref="A239:C239"/>
    <mergeCell ref="D239:V239"/>
    <mergeCell ref="W239:AE239"/>
    <mergeCell ref="AF239:AP239"/>
    <mergeCell ref="AQ239:AY239"/>
    <mergeCell ref="A236:C236"/>
    <mergeCell ref="D236:V236"/>
    <mergeCell ref="W236:AE236"/>
    <mergeCell ref="AF236:AP236"/>
    <mergeCell ref="AQ236:AY236"/>
    <mergeCell ref="A237:C237"/>
    <mergeCell ref="D237:V237"/>
    <mergeCell ref="W237:AE237"/>
    <mergeCell ref="AF237:AP237"/>
    <mergeCell ref="AQ237:AY237"/>
    <mergeCell ref="A242:C242"/>
    <mergeCell ref="D242:V242"/>
    <mergeCell ref="W242:AE242"/>
    <mergeCell ref="AF242:AP242"/>
    <mergeCell ref="AQ242:AY242"/>
    <mergeCell ref="A243:C243"/>
    <mergeCell ref="D243:V243"/>
    <mergeCell ref="W243:AE243"/>
    <mergeCell ref="AF243:AP243"/>
    <mergeCell ref="AQ243:AY243"/>
    <mergeCell ref="A240:C240"/>
    <mergeCell ref="D240:V240"/>
    <mergeCell ref="W240:AE240"/>
    <mergeCell ref="AF240:AP240"/>
    <mergeCell ref="AQ240:AY240"/>
    <mergeCell ref="A241:C241"/>
    <mergeCell ref="D241:V241"/>
    <mergeCell ref="W241:AE241"/>
    <mergeCell ref="AF241:AP241"/>
    <mergeCell ref="AQ241:AY241"/>
    <mergeCell ref="A246:C246"/>
    <mergeCell ref="D246:V246"/>
    <mergeCell ref="W246:AE246"/>
    <mergeCell ref="AF246:AP246"/>
    <mergeCell ref="AQ246:AY246"/>
    <mergeCell ref="A247:C247"/>
    <mergeCell ref="D247:V247"/>
    <mergeCell ref="W247:AE247"/>
    <mergeCell ref="AF247:AP247"/>
    <mergeCell ref="AQ247:AY247"/>
    <mergeCell ref="A244:C244"/>
    <mergeCell ref="D244:V244"/>
    <mergeCell ref="W244:AE244"/>
    <mergeCell ref="AF244:AP244"/>
    <mergeCell ref="AQ244:AY244"/>
    <mergeCell ref="A245:C245"/>
    <mergeCell ref="D245:V245"/>
    <mergeCell ref="W245:AE245"/>
    <mergeCell ref="AF245:AP245"/>
    <mergeCell ref="AQ245:AY245"/>
    <mergeCell ref="A250:C250"/>
    <mergeCell ref="D250:V250"/>
    <mergeCell ref="W250:AE250"/>
    <mergeCell ref="AF250:AP250"/>
    <mergeCell ref="AQ250:AY250"/>
    <mergeCell ref="A251:C251"/>
    <mergeCell ref="D251:V251"/>
    <mergeCell ref="W251:AE251"/>
    <mergeCell ref="AF251:AP251"/>
    <mergeCell ref="AQ251:AY251"/>
    <mergeCell ref="A248:C248"/>
    <mergeCell ref="D248:V248"/>
    <mergeCell ref="W248:AE248"/>
    <mergeCell ref="AF248:AP248"/>
    <mergeCell ref="AQ248:AY248"/>
    <mergeCell ref="A249:C249"/>
    <mergeCell ref="D249:V249"/>
    <mergeCell ref="W249:AE249"/>
    <mergeCell ref="AF249:AP249"/>
    <mergeCell ref="AQ249:AY249"/>
    <mergeCell ref="A254:C254"/>
    <mergeCell ref="D254:V254"/>
    <mergeCell ref="W254:AE254"/>
    <mergeCell ref="AF254:AP254"/>
    <mergeCell ref="AQ254:AY254"/>
    <mergeCell ref="A255:C255"/>
    <mergeCell ref="D255:V255"/>
    <mergeCell ref="W255:AE255"/>
    <mergeCell ref="AF255:AP255"/>
    <mergeCell ref="AQ255:AY255"/>
    <mergeCell ref="A252:C252"/>
    <mergeCell ref="D252:V252"/>
    <mergeCell ref="W252:AE252"/>
    <mergeCell ref="AF252:AP252"/>
    <mergeCell ref="AQ252:AY252"/>
    <mergeCell ref="A253:C253"/>
    <mergeCell ref="D253:V253"/>
    <mergeCell ref="W253:AE253"/>
    <mergeCell ref="AF253:AP253"/>
    <mergeCell ref="AQ253:AY253"/>
    <mergeCell ref="A258:C258"/>
    <mergeCell ref="D258:V258"/>
    <mergeCell ref="W258:AE258"/>
    <mergeCell ref="AF258:AP258"/>
    <mergeCell ref="AQ258:AY258"/>
    <mergeCell ref="A259:C259"/>
    <mergeCell ref="D259:V259"/>
    <mergeCell ref="W259:AE259"/>
    <mergeCell ref="AF259:AP259"/>
    <mergeCell ref="AQ259:AY259"/>
    <mergeCell ref="A256:C256"/>
    <mergeCell ref="D256:V256"/>
    <mergeCell ref="W256:AE256"/>
    <mergeCell ref="AF256:AP256"/>
    <mergeCell ref="AQ256:AY256"/>
    <mergeCell ref="A257:C257"/>
    <mergeCell ref="D257:V257"/>
    <mergeCell ref="W257:AE257"/>
    <mergeCell ref="AF257:AP257"/>
    <mergeCell ref="AQ257:AY257"/>
    <mergeCell ref="A268:C268"/>
    <mergeCell ref="D268:AE268"/>
    <mergeCell ref="AF268:AO268"/>
    <mergeCell ref="AP268:AY268"/>
    <mergeCell ref="A267:C267"/>
    <mergeCell ref="D267:AE267"/>
    <mergeCell ref="AF267:AO267"/>
    <mergeCell ref="AP267:AY267"/>
    <mergeCell ref="A265:C265"/>
    <mergeCell ref="D265:AE265"/>
    <mergeCell ref="AF265:AO265"/>
    <mergeCell ref="AP265:AY265"/>
    <mergeCell ref="A266:C266"/>
    <mergeCell ref="D266:AE266"/>
    <mergeCell ref="AF266:AO266"/>
    <mergeCell ref="AP266:AY266"/>
    <mergeCell ref="A261:AY261"/>
    <mergeCell ref="A263:C263"/>
    <mergeCell ref="D263:AE263"/>
    <mergeCell ref="AF263:AO263"/>
    <mergeCell ref="AP263:AY263"/>
    <mergeCell ref="A264:C264"/>
    <mergeCell ref="D264:AE264"/>
    <mergeCell ref="AF264:AO264"/>
    <mergeCell ref="AP264:AY264"/>
    <mergeCell ref="A274:C274"/>
    <mergeCell ref="D274:V274"/>
    <mergeCell ref="W274:AE274"/>
    <mergeCell ref="AF274:AP274"/>
    <mergeCell ref="AQ274:AY274"/>
    <mergeCell ref="A275:C275"/>
    <mergeCell ref="D275:V275"/>
    <mergeCell ref="W275:AE275"/>
    <mergeCell ref="AF275:AP275"/>
    <mergeCell ref="AQ275:AY275"/>
    <mergeCell ref="A269:C269"/>
    <mergeCell ref="D269:AE269"/>
    <mergeCell ref="AF269:AO269"/>
    <mergeCell ref="AP269:AY269"/>
    <mergeCell ref="A273:C273"/>
    <mergeCell ref="D273:V273"/>
    <mergeCell ref="W273:AE273"/>
    <mergeCell ref="AF273:AP273"/>
    <mergeCell ref="AQ273:AY273"/>
    <mergeCell ref="A271:BD271"/>
    <mergeCell ref="A278:C278"/>
    <mergeCell ref="D278:V278"/>
    <mergeCell ref="W278:AE278"/>
    <mergeCell ref="AF278:AP278"/>
    <mergeCell ref="AQ278:AY278"/>
    <mergeCell ref="A279:C279"/>
    <mergeCell ref="D279:V279"/>
    <mergeCell ref="W279:AE279"/>
    <mergeCell ref="AF279:AP279"/>
    <mergeCell ref="AQ279:AY279"/>
    <mergeCell ref="A276:C276"/>
    <mergeCell ref="D276:V276"/>
    <mergeCell ref="W276:AE276"/>
    <mergeCell ref="AF276:AP276"/>
    <mergeCell ref="AQ276:AY276"/>
    <mergeCell ref="A277:C277"/>
    <mergeCell ref="D277:V277"/>
    <mergeCell ref="W277:AE277"/>
    <mergeCell ref="AF277:AP277"/>
    <mergeCell ref="AQ277:AY277"/>
    <mergeCell ref="T286:AA286"/>
    <mergeCell ref="AB286:AI286"/>
    <mergeCell ref="AJ286:AQ286"/>
    <mergeCell ref="AR286:AY286"/>
    <mergeCell ref="A285:C285"/>
    <mergeCell ref="D285:S285"/>
    <mergeCell ref="T285:AA285"/>
    <mergeCell ref="AB285:AI285"/>
    <mergeCell ref="AJ285:AQ285"/>
    <mergeCell ref="AR285:AY285"/>
    <mergeCell ref="A284:C284"/>
    <mergeCell ref="D284:S284"/>
    <mergeCell ref="T284:AA284"/>
    <mergeCell ref="AB284:AI284"/>
    <mergeCell ref="AJ284:AQ284"/>
    <mergeCell ref="AR284:AY284"/>
    <mergeCell ref="A283:C283"/>
    <mergeCell ref="D283:S283"/>
    <mergeCell ref="T283:AA283"/>
    <mergeCell ref="AB283:AI283"/>
    <mergeCell ref="AJ283:AQ283"/>
    <mergeCell ref="AR283:AY283"/>
    <mergeCell ref="A281:BE281"/>
    <mergeCell ref="A289:C289"/>
    <mergeCell ref="T289:AA289"/>
    <mergeCell ref="AJ289:AQ289"/>
    <mergeCell ref="A294:C294"/>
    <mergeCell ref="D294:S294"/>
    <mergeCell ref="T294:AA294"/>
    <mergeCell ref="AB294:AI294"/>
    <mergeCell ref="AJ294:AQ294"/>
    <mergeCell ref="AR294:AY294"/>
    <mergeCell ref="A293:C293"/>
    <mergeCell ref="D293:S293"/>
    <mergeCell ref="T293:AA293"/>
    <mergeCell ref="AB293:AI293"/>
    <mergeCell ref="AJ293:AQ293"/>
    <mergeCell ref="AR293:AY293"/>
    <mergeCell ref="A288:C288"/>
    <mergeCell ref="D288:S288"/>
    <mergeCell ref="T288:AA288"/>
    <mergeCell ref="AB288:AI288"/>
    <mergeCell ref="AJ288:AQ288"/>
    <mergeCell ref="AR288:AY288"/>
    <mergeCell ref="A287:C287"/>
    <mergeCell ref="D287:S287"/>
    <mergeCell ref="T287:AA287"/>
    <mergeCell ref="AB287:AI287"/>
    <mergeCell ref="AJ287:AQ287"/>
    <mergeCell ref="AR287:AY287"/>
    <mergeCell ref="A286:C286"/>
    <mergeCell ref="D286:S286"/>
    <mergeCell ref="AJ290:AQ290"/>
    <mergeCell ref="AJ291:AQ291"/>
    <mergeCell ref="AJ292:AQ292"/>
    <mergeCell ref="AR289:AY289"/>
    <mergeCell ref="AR290:AY290"/>
    <mergeCell ref="AR291:AY291"/>
    <mergeCell ref="AR292:AY292"/>
    <mergeCell ref="T290:AA290"/>
    <mergeCell ref="T291:AA291"/>
    <mergeCell ref="T292:AA292"/>
    <mergeCell ref="AB289:AI289"/>
    <mergeCell ref="AB290:AI290"/>
    <mergeCell ref="AB291:AI291"/>
    <mergeCell ref="AB292:AI292"/>
    <mergeCell ref="A290:C290"/>
    <mergeCell ref="A291:C291"/>
    <mergeCell ref="A292:C292"/>
    <mergeCell ref="D289:S289"/>
    <mergeCell ref="D290:S290"/>
    <mergeCell ref="D291:S291"/>
    <mergeCell ref="D292:S292"/>
  </mergeCells>
  <pageMargins left="1.1023622047244095" right="0.31496062992125984" top="0.74803149606299213" bottom="0.74803149606299213" header="0.31496062992125984" footer="0.31496062992125984"/>
  <pageSetup paperSize="9" scale="51" fitToHeight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73"/>
  <sheetViews>
    <sheetView topLeftCell="A332" workbookViewId="0">
      <selection activeCell="A167" sqref="A167:BU167"/>
    </sheetView>
  </sheetViews>
  <sheetFormatPr defaultColWidth="9.109375" defaultRowHeight="14.4" x14ac:dyDescent="0.3"/>
  <cols>
    <col min="1" max="1" width="2.33203125" style="101" customWidth="1"/>
    <col min="2" max="2" width="2" style="101" customWidth="1"/>
    <col min="3" max="3" width="1.44140625" style="101" customWidth="1"/>
    <col min="4" max="4" width="2.109375" style="101" customWidth="1"/>
    <col min="5" max="5" width="2.44140625" style="101" customWidth="1"/>
    <col min="6" max="6" width="2.5546875" style="101" customWidth="1"/>
    <col min="7" max="7" width="2.33203125" style="101" customWidth="1"/>
    <col min="8" max="8" width="2.44140625" style="101" customWidth="1"/>
    <col min="9" max="9" width="2.33203125" style="101" customWidth="1"/>
    <col min="10" max="11" width="2.109375" style="101" customWidth="1"/>
    <col min="12" max="12" width="1.6640625" style="101" customWidth="1"/>
    <col min="13" max="13" width="1.5546875" style="101" customWidth="1"/>
    <col min="14" max="14" width="2" style="101" customWidth="1"/>
    <col min="15" max="16" width="1.44140625" style="101" customWidth="1"/>
    <col min="17" max="17" width="2" style="101" customWidth="1"/>
    <col min="18" max="18" width="1.6640625" style="101" customWidth="1"/>
    <col min="19" max="19" width="5.44140625" style="101" customWidth="1"/>
    <col min="20" max="20" width="2.5546875" style="101" customWidth="1"/>
    <col min="21" max="21" width="1.88671875" style="101" customWidth="1"/>
    <col min="22" max="22" width="2.5546875" style="101" customWidth="1"/>
    <col min="23" max="24" width="2.109375" style="101" customWidth="1"/>
    <col min="25" max="25" width="1.88671875" style="101" customWidth="1"/>
    <col min="26" max="26" width="1.5546875" style="101" customWidth="1"/>
    <col min="27" max="27" width="1.88671875" style="101" customWidth="1"/>
    <col min="28" max="28" width="2.109375" style="101" customWidth="1"/>
    <col min="29" max="29" width="2" style="101" customWidth="1"/>
    <col min="30" max="30" width="1.88671875" style="101" customWidth="1"/>
    <col min="31" max="31" width="5.5546875" style="101" customWidth="1"/>
    <col min="32" max="32" width="2" style="101" customWidth="1"/>
    <col min="33" max="34" width="2.33203125" style="101" customWidth="1"/>
    <col min="35" max="35" width="1.88671875" style="101" customWidth="1"/>
    <col min="36" max="36" width="1.5546875" style="101" customWidth="1"/>
    <col min="37" max="37" width="1.6640625" style="101" customWidth="1"/>
    <col min="38" max="38" width="2.6640625" style="101" customWidth="1"/>
    <col min="39" max="39" width="2" style="101" customWidth="1"/>
    <col min="40" max="40" width="2.109375" style="101" customWidth="1"/>
    <col min="41" max="41" width="1.88671875" style="101" customWidth="1"/>
    <col min="42" max="42" width="4.44140625" style="101" customWidth="1"/>
    <col min="43" max="43" width="1.88671875" style="101" customWidth="1"/>
    <col min="44" max="44" width="2.5546875" style="101" customWidth="1"/>
    <col min="45" max="45" width="1.33203125" style="101" customWidth="1"/>
    <col min="46" max="46" width="2.44140625" style="101" customWidth="1"/>
    <col min="47" max="47" width="2.109375" style="101" customWidth="1"/>
    <col min="48" max="48" width="2.33203125" style="101" customWidth="1"/>
    <col min="49" max="49" width="2.109375" style="101" customWidth="1"/>
    <col min="50" max="50" width="2" style="101" customWidth="1"/>
    <col min="51" max="51" width="3.109375" style="101" customWidth="1"/>
    <col min="52" max="52" width="0.21875" style="101" customWidth="1"/>
    <col min="53" max="53" width="0.33203125" style="101" hidden="1" customWidth="1"/>
    <col min="54" max="54" width="0.21875" style="101" hidden="1" customWidth="1"/>
    <col min="55" max="55" width="1.88671875" style="101" hidden="1" customWidth="1"/>
    <col min="56" max="56" width="2" style="101" customWidth="1"/>
    <col min="57" max="57" width="1.5546875" style="101" customWidth="1"/>
    <col min="58" max="58" width="2" style="101" customWidth="1"/>
    <col min="59" max="59" width="1.6640625" style="101" customWidth="1"/>
    <col min="60" max="60" width="1.44140625" style="101" customWidth="1"/>
    <col min="61" max="61" width="2" style="101" customWidth="1"/>
    <col min="62" max="62" width="1.33203125" style="101" customWidth="1"/>
    <col min="63" max="63" width="2.109375" style="101" customWidth="1"/>
    <col min="64" max="64" width="0.77734375" style="101" customWidth="1"/>
    <col min="65" max="65" width="0.77734375" style="101" hidden="1" customWidth="1"/>
    <col min="66" max="66" width="1.6640625" style="101" customWidth="1"/>
    <col min="67" max="67" width="2.109375" style="101" customWidth="1"/>
    <col min="68" max="68" width="2.44140625" style="101" customWidth="1"/>
    <col min="69" max="69" width="1.6640625" style="101" customWidth="1"/>
    <col min="70" max="70" width="2" style="101" customWidth="1"/>
    <col min="71" max="71" width="1.88671875" style="101" customWidth="1"/>
    <col min="72" max="73" width="2.109375" style="101" customWidth="1"/>
    <col min="74" max="74" width="2" style="101" customWidth="1"/>
    <col min="75" max="75" width="0.44140625" style="101" customWidth="1"/>
    <col min="76" max="76" width="1.5546875" style="101" customWidth="1"/>
    <col min="77" max="16384" width="9.109375" style="101"/>
  </cols>
  <sheetData>
    <row r="1" spans="1:77" ht="23.4" x14ac:dyDescent="0.4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</row>
    <row r="2" spans="1:77" ht="23.4" x14ac:dyDescent="0.4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114" t="s">
        <v>468</v>
      </c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108"/>
      <c r="AQ2" s="92"/>
      <c r="AR2" s="92"/>
      <c r="AS2" s="92"/>
      <c r="AT2" s="92"/>
      <c r="AU2" s="92"/>
      <c r="AV2" s="92"/>
      <c r="AW2" s="92"/>
      <c r="AX2" s="92"/>
      <c r="AY2" s="93"/>
      <c r="AZ2" s="93"/>
      <c r="BA2" s="93"/>
      <c r="BB2" s="93"/>
      <c r="BC2" s="93"/>
      <c r="BD2" s="93" t="s">
        <v>208</v>
      </c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</row>
    <row r="3" spans="1:77" ht="23.4" x14ac:dyDescent="0.4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  <c r="AZ3" s="93"/>
      <c r="BA3" s="93"/>
      <c r="BB3" s="93"/>
      <c r="BC3" s="93"/>
      <c r="BD3" s="93" t="s">
        <v>154</v>
      </c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</row>
    <row r="4" spans="1:77" ht="23.4" x14ac:dyDescent="0.4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93"/>
      <c r="BA4" s="93"/>
      <c r="BB4" s="93"/>
      <c r="BC4" s="93"/>
      <c r="BD4" s="93" t="s">
        <v>155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</row>
    <row r="5" spans="1:77" ht="23.4" x14ac:dyDescent="0.4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3"/>
      <c r="AZ5" s="93"/>
      <c r="BA5" s="93"/>
      <c r="BB5" s="93"/>
      <c r="BC5" s="93"/>
      <c r="BD5" s="93" t="s">
        <v>209</v>
      </c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</row>
    <row r="6" spans="1:77" ht="23.4" x14ac:dyDescent="0.4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3"/>
      <c r="AZ6" s="93"/>
      <c r="BA6" s="93"/>
      <c r="BB6" s="93"/>
      <c r="BC6" s="93"/>
      <c r="BD6" s="93" t="s">
        <v>210</v>
      </c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</row>
    <row r="7" spans="1:77" ht="23.4" x14ac:dyDescent="0.4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3"/>
      <c r="AZ7" s="93"/>
      <c r="BA7" s="93"/>
      <c r="BB7" s="93"/>
      <c r="BC7" s="93"/>
      <c r="BD7" s="93" t="s">
        <v>211</v>
      </c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</row>
    <row r="8" spans="1:77" ht="23.4" x14ac:dyDescent="0.4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3"/>
      <c r="AZ8" s="93"/>
      <c r="BA8" s="93"/>
      <c r="BB8" s="93"/>
      <c r="BC8" s="93"/>
      <c r="BD8" s="93" t="s">
        <v>212</v>
      </c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</row>
    <row r="9" spans="1:77" ht="23.4" x14ac:dyDescent="0.4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3"/>
      <c r="AZ9" s="93"/>
      <c r="BA9" s="93"/>
      <c r="BB9" s="93"/>
      <c r="BC9" s="93"/>
      <c r="BD9" s="93" t="s">
        <v>213</v>
      </c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</row>
    <row r="10" spans="1:77" ht="23.4" x14ac:dyDescent="0.4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</row>
    <row r="11" spans="1:77" ht="23.4" x14ac:dyDescent="0.45">
      <c r="A11" s="92"/>
      <c r="B11" s="92"/>
      <c r="C11" s="92"/>
      <c r="D11" s="92"/>
      <c r="E11" s="92"/>
      <c r="F11" s="92"/>
      <c r="G11" s="94" t="s">
        <v>214</v>
      </c>
      <c r="H11" s="92"/>
      <c r="I11" s="94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</row>
    <row r="12" spans="1:77" ht="23.4" x14ac:dyDescent="0.4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4" t="s">
        <v>215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</row>
    <row r="13" spans="1:77" ht="23.4" x14ac:dyDescent="0.4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</row>
    <row r="14" spans="1:77" ht="23.4" x14ac:dyDescent="0.45">
      <c r="A14" s="94" t="s">
        <v>216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216">
        <v>111</v>
      </c>
      <c r="P14" s="216"/>
      <c r="Q14" s="216"/>
      <c r="R14" s="216"/>
      <c r="S14" s="216"/>
      <c r="T14" s="216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</row>
    <row r="15" spans="1:77" ht="23.4" x14ac:dyDescent="0.4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</row>
    <row r="16" spans="1:77" ht="22.8" x14ac:dyDescent="0.4">
      <c r="A16" s="230" t="s">
        <v>342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29" t="s">
        <v>376</v>
      </c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</row>
    <row r="17" spans="1:75" ht="23.4" x14ac:dyDescent="0.45">
      <c r="A17" s="9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</row>
    <row r="18" spans="1:75" ht="23.4" x14ac:dyDescent="0.45">
      <c r="A18" s="9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</row>
    <row r="19" spans="1:75" ht="23.4" x14ac:dyDescent="0.45">
      <c r="A19" s="9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4" t="s">
        <v>218</v>
      </c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</row>
    <row r="20" spans="1:75" ht="23.4" x14ac:dyDescent="0.45">
      <c r="A20" s="9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4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</row>
    <row r="21" spans="1:75" ht="22.8" x14ac:dyDescent="0.3">
      <c r="A21" s="193" t="s">
        <v>219</v>
      </c>
      <c r="B21" s="193"/>
      <c r="C21" s="193"/>
      <c r="D21" s="193" t="s">
        <v>220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 t="s">
        <v>221</v>
      </c>
      <c r="S21" s="193"/>
      <c r="T21" s="193"/>
      <c r="U21" s="193"/>
      <c r="V21" s="193"/>
      <c r="W21" s="193"/>
      <c r="X21" s="193"/>
      <c r="Y21" s="193"/>
      <c r="Z21" s="193"/>
      <c r="AA21" s="193"/>
      <c r="AB21" s="217" t="s">
        <v>69</v>
      </c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9"/>
      <c r="BN21" s="220" t="s">
        <v>222</v>
      </c>
      <c r="BO21" s="221"/>
      <c r="BP21" s="221"/>
      <c r="BQ21" s="221"/>
      <c r="BR21" s="221"/>
      <c r="BS21" s="221"/>
      <c r="BT21" s="221"/>
      <c r="BU21" s="221"/>
      <c r="BV21" s="221"/>
      <c r="BW21" s="222"/>
    </row>
    <row r="22" spans="1:75" ht="22.8" x14ac:dyDescent="0.3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 t="s">
        <v>223</v>
      </c>
      <c r="AC22" s="193"/>
      <c r="AD22" s="193"/>
      <c r="AE22" s="193"/>
      <c r="AF22" s="193"/>
      <c r="AG22" s="193"/>
      <c r="AH22" s="193"/>
      <c r="AI22" s="193"/>
      <c r="AJ22" s="193"/>
      <c r="AK22" s="193" t="s">
        <v>35</v>
      </c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223"/>
      <c r="BO22" s="224"/>
      <c r="BP22" s="224"/>
      <c r="BQ22" s="224"/>
      <c r="BR22" s="224"/>
      <c r="BS22" s="224"/>
      <c r="BT22" s="224"/>
      <c r="BU22" s="224"/>
      <c r="BV22" s="224"/>
      <c r="BW22" s="225"/>
    </row>
    <row r="23" spans="1:75" ht="43.5" customHeight="1" x14ac:dyDescent="0.3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 t="s">
        <v>224</v>
      </c>
      <c r="AL23" s="193"/>
      <c r="AM23" s="193"/>
      <c r="AN23" s="193"/>
      <c r="AO23" s="193"/>
      <c r="AP23" s="193"/>
      <c r="AQ23" s="193"/>
      <c r="AR23" s="193"/>
      <c r="AS23" s="193"/>
      <c r="AT23" s="193" t="s">
        <v>74</v>
      </c>
      <c r="AU23" s="193"/>
      <c r="AV23" s="193"/>
      <c r="AW23" s="193"/>
      <c r="AX23" s="193"/>
      <c r="AY23" s="193"/>
      <c r="AZ23" s="193"/>
      <c r="BA23" s="193"/>
      <c r="BB23" s="193"/>
      <c r="BC23" s="193"/>
      <c r="BD23" s="193" t="s">
        <v>75</v>
      </c>
      <c r="BE23" s="193"/>
      <c r="BF23" s="193"/>
      <c r="BG23" s="193"/>
      <c r="BH23" s="193"/>
      <c r="BI23" s="193"/>
      <c r="BJ23" s="193"/>
      <c r="BK23" s="193"/>
      <c r="BL23" s="193"/>
      <c r="BM23" s="193"/>
      <c r="BN23" s="226"/>
      <c r="BO23" s="227"/>
      <c r="BP23" s="227"/>
      <c r="BQ23" s="227"/>
      <c r="BR23" s="227"/>
      <c r="BS23" s="227"/>
      <c r="BT23" s="227"/>
      <c r="BU23" s="227"/>
      <c r="BV23" s="227"/>
      <c r="BW23" s="228"/>
    </row>
    <row r="24" spans="1:75" ht="18" customHeight="1" x14ac:dyDescent="0.35">
      <c r="A24" s="210">
        <v>1</v>
      </c>
      <c r="B24" s="210"/>
      <c r="C24" s="210"/>
      <c r="D24" s="211">
        <v>2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>
        <v>3</v>
      </c>
      <c r="S24" s="211"/>
      <c r="T24" s="211"/>
      <c r="U24" s="211"/>
      <c r="V24" s="211"/>
      <c r="W24" s="211"/>
      <c r="X24" s="211"/>
      <c r="Y24" s="211"/>
      <c r="Z24" s="211"/>
      <c r="AA24" s="211"/>
      <c r="AB24" s="211">
        <v>4</v>
      </c>
      <c r="AC24" s="211"/>
      <c r="AD24" s="211"/>
      <c r="AE24" s="211"/>
      <c r="AF24" s="211"/>
      <c r="AG24" s="211"/>
      <c r="AH24" s="211"/>
      <c r="AI24" s="211"/>
      <c r="AJ24" s="211"/>
      <c r="AK24" s="211">
        <v>5</v>
      </c>
      <c r="AL24" s="211"/>
      <c r="AM24" s="211"/>
      <c r="AN24" s="211"/>
      <c r="AO24" s="211"/>
      <c r="AP24" s="211"/>
      <c r="AQ24" s="211"/>
      <c r="AR24" s="211"/>
      <c r="AS24" s="211"/>
      <c r="AT24" s="211">
        <v>6</v>
      </c>
      <c r="AU24" s="211"/>
      <c r="AV24" s="211"/>
      <c r="AW24" s="211"/>
      <c r="AX24" s="211"/>
      <c r="AY24" s="211"/>
      <c r="AZ24" s="211"/>
      <c r="BA24" s="211"/>
      <c r="BB24" s="211"/>
      <c r="BC24" s="211"/>
      <c r="BD24" s="211">
        <v>7</v>
      </c>
      <c r="BE24" s="211"/>
      <c r="BF24" s="211"/>
      <c r="BG24" s="211"/>
      <c r="BH24" s="211"/>
      <c r="BI24" s="211"/>
      <c r="BJ24" s="211"/>
      <c r="BK24" s="211"/>
      <c r="BL24" s="211"/>
      <c r="BM24" s="211"/>
      <c r="BN24" s="211">
        <v>8</v>
      </c>
      <c r="BO24" s="211"/>
      <c r="BP24" s="211"/>
      <c r="BQ24" s="211"/>
      <c r="BR24" s="211"/>
      <c r="BS24" s="211"/>
      <c r="BT24" s="211"/>
      <c r="BU24" s="211"/>
      <c r="BV24" s="211"/>
      <c r="BW24" s="211"/>
    </row>
    <row r="25" spans="1:75" ht="22.8" x14ac:dyDescent="0.4">
      <c r="A25" s="232">
        <v>1</v>
      </c>
      <c r="B25" s="232"/>
      <c r="C25" s="232"/>
      <c r="D25" s="234" t="s">
        <v>205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6"/>
      <c r="R25" s="215">
        <v>1</v>
      </c>
      <c r="S25" s="215"/>
      <c r="T25" s="215"/>
      <c r="U25" s="215"/>
      <c r="V25" s="215"/>
      <c r="W25" s="215"/>
      <c r="X25" s="215"/>
      <c r="Y25" s="215"/>
      <c r="Z25" s="215"/>
      <c r="AA25" s="215"/>
      <c r="AB25" s="213">
        <v>53795.53</v>
      </c>
      <c r="AC25" s="213"/>
      <c r="AD25" s="213"/>
      <c r="AE25" s="213"/>
      <c r="AF25" s="213"/>
      <c r="AG25" s="213"/>
      <c r="AH25" s="213"/>
      <c r="AI25" s="213"/>
      <c r="AJ25" s="213"/>
      <c r="AK25" s="212">
        <v>28341</v>
      </c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>
        <v>25454.53</v>
      </c>
      <c r="BE25" s="212"/>
      <c r="BF25" s="212"/>
      <c r="BG25" s="212"/>
      <c r="BH25" s="212"/>
      <c r="BI25" s="212"/>
      <c r="BJ25" s="212"/>
      <c r="BK25" s="212"/>
      <c r="BL25" s="212"/>
      <c r="BM25" s="212"/>
      <c r="BN25" s="231">
        <v>645546.36</v>
      </c>
      <c r="BO25" s="231"/>
      <c r="BP25" s="231"/>
      <c r="BQ25" s="231"/>
      <c r="BR25" s="231"/>
      <c r="BS25" s="231"/>
      <c r="BT25" s="231"/>
      <c r="BU25" s="231"/>
      <c r="BV25" s="231"/>
      <c r="BW25" s="231"/>
    </row>
    <row r="26" spans="1:75" ht="22.8" x14ac:dyDescent="0.4">
      <c r="A26" s="232">
        <v>2</v>
      </c>
      <c r="B26" s="232"/>
      <c r="C26" s="232"/>
      <c r="D26" s="233" t="s">
        <v>225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15">
        <v>4</v>
      </c>
      <c r="S26" s="215"/>
      <c r="T26" s="215"/>
      <c r="U26" s="215"/>
      <c r="V26" s="215"/>
      <c r="W26" s="215"/>
      <c r="X26" s="215"/>
      <c r="Y26" s="215"/>
      <c r="Z26" s="215"/>
      <c r="AA26" s="215"/>
      <c r="AB26" s="213">
        <v>58650.73</v>
      </c>
      <c r="AC26" s="213"/>
      <c r="AD26" s="213"/>
      <c r="AE26" s="213"/>
      <c r="AF26" s="213"/>
      <c r="AG26" s="213"/>
      <c r="AH26" s="213"/>
      <c r="AI26" s="213"/>
      <c r="AJ26" s="213"/>
      <c r="AK26" s="212">
        <v>24797.5</v>
      </c>
      <c r="AL26" s="212"/>
      <c r="AM26" s="212"/>
      <c r="AN26" s="212"/>
      <c r="AO26" s="212"/>
      <c r="AP26" s="212"/>
      <c r="AQ26" s="212"/>
      <c r="AR26" s="212"/>
      <c r="AS26" s="212"/>
      <c r="AT26" s="212">
        <v>1486.46</v>
      </c>
      <c r="AU26" s="212"/>
      <c r="AV26" s="212"/>
      <c r="AW26" s="212"/>
      <c r="AX26" s="212"/>
      <c r="AY26" s="212"/>
      <c r="AZ26" s="212"/>
      <c r="BA26" s="212"/>
      <c r="BB26" s="212"/>
      <c r="BC26" s="212"/>
      <c r="BD26" s="212">
        <v>32366.77</v>
      </c>
      <c r="BE26" s="212"/>
      <c r="BF26" s="212"/>
      <c r="BG26" s="212"/>
      <c r="BH26" s="212"/>
      <c r="BI26" s="212"/>
      <c r="BJ26" s="212"/>
      <c r="BK26" s="212"/>
      <c r="BL26" s="212"/>
      <c r="BM26" s="212"/>
      <c r="BN26" s="231">
        <v>2815235.04</v>
      </c>
      <c r="BO26" s="231"/>
      <c r="BP26" s="231"/>
      <c r="BQ26" s="231"/>
      <c r="BR26" s="231"/>
      <c r="BS26" s="231"/>
      <c r="BT26" s="231"/>
      <c r="BU26" s="231"/>
      <c r="BV26" s="231"/>
      <c r="BW26" s="231"/>
    </row>
    <row r="27" spans="1:75" ht="22.8" x14ac:dyDescent="0.4">
      <c r="A27" s="232">
        <v>3</v>
      </c>
      <c r="B27" s="232"/>
      <c r="C27" s="232"/>
      <c r="D27" s="233" t="s">
        <v>226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15">
        <v>1</v>
      </c>
      <c r="S27" s="215"/>
      <c r="T27" s="215"/>
      <c r="U27" s="215"/>
      <c r="V27" s="215"/>
      <c r="W27" s="215"/>
      <c r="X27" s="215"/>
      <c r="Y27" s="215"/>
      <c r="Z27" s="215"/>
      <c r="AA27" s="215"/>
      <c r="AB27" s="213">
        <v>47827.61</v>
      </c>
      <c r="AC27" s="213"/>
      <c r="AD27" s="213"/>
      <c r="AE27" s="213"/>
      <c r="AF27" s="213"/>
      <c r="AG27" s="213"/>
      <c r="AH27" s="213"/>
      <c r="AI27" s="213"/>
      <c r="AJ27" s="213"/>
      <c r="AK27" s="212">
        <v>25506.6</v>
      </c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>
        <v>22321.61</v>
      </c>
      <c r="BE27" s="212"/>
      <c r="BF27" s="212"/>
      <c r="BG27" s="212"/>
      <c r="BH27" s="212"/>
      <c r="BI27" s="212"/>
      <c r="BJ27" s="212"/>
      <c r="BK27" s="212"/>
      <c r="BL27" s="212"/>
      <c r="BM27" s="212"/>
      <c r="BN27" s="231">
        <v>573931.31999999995</v>
      </c>
      <c r="BO27" s="231"/>
      <c r="BP27" s="231"/>
      <c r="BQ27" s="231"/>
      <c r="BR27" s="231"/>
      <c r="BS27" s="231"/>
      <c r="BT27" s="231"/>
      <c r="BU27" s="231"/>
      <c r="BV27" s="231"/>
      <c r="BW27" s="231"/>
    </row>
    <row r="28" spans="1:75" ht="91.2" customHeight="1" x14ac:dyDescent="0.4">
      <c r="A28" s="232">
        <v>4</v>
      </c>
      <c r="B28" s="232"/>
      <c r="C28" s="232"/>
      <c r="D28" s="233" t="s">
        <v>227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15">
        <v>7.5</v>
      </c>
      <c r="S28" s="215"/>
      <c r="T28" s="215"/>
      <c r="U28" s="215"/>
      <c r="V28" s="215"/>
      <c r="W28" s="215"/>
      <c r="X28" s="215"/>
      <c r="Y28" s="215"/>
      <c r="Z28" s="215"/>
      <c r="AA28" s="215"/>
      <c r="AB28" s="213">
        <v>28558.83</v>
      </c>
      <c r="AC28" s="213"/>
      <c r="AD28" s="213"/>
      <c r="AE28" s="213"/>
      <c r="AF28" s="213"/>
      <c r="AG28" s="213"/>
      <c r="AH28" s="213"/>
      <c r="AI28" s="213"/>
      <c r="AJ28" s="213"/>
      <c r="AK28" s="213">
        <v>3768.86</v>
      </c>
      <c r="AL28" s="213"/>
      <c r="AM28" s="213"/>
      <c r="AN28" s="213"/>
      <c r="AO28" s="213"/>
      <c r="AP28" s="213"/>
      <c r="AQ28" s="213"/>
      <c r="AR28" s="213"/>
      <c r="AS28" s="213"/>
      <c r="AT28" s="213">
        <v>15.92</v>
      </c>
      <c r="AU28" s="213"/>
      <c r="AV28" s="213"/>
      <c r="AW28" s="213"/>
      <c r="AX28" s="213"/>
      <c r="AY28" s="213"/>
      <c r="AZ28" s="213"/>
      <c r="BA28" s="213"/>
      <c r="BB28" s="213"/>
      <c r="BC28" s="213"/>
      <c r="BD28" s="213">
        <v>24774.05</v>
      </c>
      <c r="BE28" s="213"/>
      <c r="BF28" s="213"/>
      <c r="BG28" s="213"/>
      <c r="BH28" s="213"/>
      <c r="BI28" s="213"/>
      <c r="BJ28" s="213"/>
      <c r="BK28" s="213"/>
      <c r="BL28" s="213"/>
      <c r="BM28" s="213"/>
      <c r="BN28" s="247">
        <v>2570294.86</v>
      </c>
      <c r="BO28" s="248"/>
      <c r="BP28" s="248"/>
      <c r="BQ28" s="248"/>
      <c r="BR28" s="248"/>
      <c r="BS28" s="248"/>
      <c r="BT28" s="248"/>
      <c r="BU28" s="248"/>
      <c r="BV28" s="248"/>
      <c r="BW28" s="249"/>
    </row>
    <row r="29" spans="1:75" ht="114" customHeight="1" x14ac:dyDescent="0.4">
      <c r="A29" s="232">
        <v>5</v>
      </c>
      <c r="B29" s="232"/>
      <c r="C29" s="232"/>
      <c r="D29" s="233" t="s">
        <v>364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7" t="s">
        <v>366</v>
      </c>
      <c r="S29" s="238"/>
      <c r="T29" s="238"/>
      <c r="U29" s="238"/>
      <c r="V29" s="238"/>
      <c r="W29" s="238"/>
      <c r="X29" s="238"/>
      <c r="Y29" s="238"/>
      <c r="Z29" s="238"/>
      <c r="AA29" s="239"/>
      <c r="AB29" s="237" t="s">
        <v>370</v>
      </c>
      <c r="AC29" s="238"/>
      <c r="AD29" s="238"/>
      <c r="AE29" s="238"/>
      <c r="AF29" s="238"/>
      <c r="AG29" s="238"/>
      <c r="AH29" s="238"/>
      <c r="AI29" s="238"/>
      <c r="AJ29" s="239"/>
      <c r="AK29" s="250" t="s">
        <v>375</v>
      </c>
      <c r="AL29" s="251"/>
      <c r="AM29" s="251"/>
      <c r="AN29" s="251"/>
      <c r="AO29" s="251"/>
      <c r="AP29" s="251"/>
      <c r="AQ29" s="251"/>
      <c r="AR29" s="251"/>
      <c r="AS29" s="252"/>
      <c r="AT29" s="253" t="s">
        <v>367</v>
      </c>
      <c r="AU29" s="253"/>
      <c r="AV29" s="253"/>
      <c r="AW29" s="253"/>
      <c r="AX29" s="253"/>
      <c r="AY29" s="253"/>
      <c r="AZ29" s="253"/>
      <c r="BA29" s="253"/>
      <c r="BB29" s="253"/>
      <c r="BC29" s="253"/>
      <c r="BD29" s="237" t="s">
        <v>396</v>
      </c>
      <c r="BE29" s="238"/>
      <c r="BF29" s="238"/>
      <c r="BG29" s="238"/>
      <c r="BH29" s="238"/>
      <c r="BI29" s="238"/>
      <c r="BJ29" s="238"/>
      <c r="BK29" s="238"/>
      <c r="BL29" s="238"/>
      <c r="BM29" s="239"/>
      <c r="BN29" s="240" t="s">
        <v>369</v>
      </c>
      <c r="BO29" s="241"/>
      <c r="BP29" s="241"/>
      <c r="BQ29" s="241"/>
      <c r="BR29" s="241"/>
      <c r="BS29" s="241"/>
      <c r="BT29" s="241"/>
      <c r="BU29" s="241"/>
      <c r="BV29" s="241"/>
      <c r="BW29" s="242"/>
    </row>
    <row r="30" spans="1:75" ht="108.6" customHeight="1" x14ac:dyDescent="0.4">
      <c r="A30" s="232">
        <v>6</v>
      </c>
      <c r="B30" s="232"/>
      <c r="C30" s="232"/>
      <c r="D30" s="233" t="s">
        <v>229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44" t="s">
        <v>368</v>
      </c>
      <c r="S30" s="245"/>
      <c r="T30" s="245"/>
      <c r="U30" s="245"/>
      <c r="V30" s="245"/>
      <c r="W30" s="245"/>
      <c r="X30" s="245"/>
      <c r="Y30" s="245"/>
      <c r="Z30" s="245"/>
      <c r="AA30" s="246"/>
      <c r="AB30" s="237" t="s">
        <v>372</v>
      </c>
      <c r="AC30" s="238"/>
      <c r="AD30" s="238"/>
      <c r="AE30" s="238"/>
      <c r="AF30" s="238"/>
      <c r="AG30" s="238"/>
      <c r="AH30" s="238"/>
      <c r="AI30" s="238"/>
      <c r="AJ30" s="239"/>
      <c r="AK30" s="237" t="s">
        <v>373</v>
      </c>
      <c r="AL30" s="238"/>
      <c r="AM30" s="238"/>
      <c r="AN30" s="238"/>
      <c r="AO30" s="238"/>
      <c r="AP30" s="238"/>
      <c r="AQ30" s="238"/>
      <c r="AR30" s="238"/>
      <c r="AS30" s="239"/>
      <c r="AT30" s="237" t="s">
        <v>374</v>
      </c>
      <c r="AU30" s="238"/>
      <c r="AV30" s="238"/>
      <c r="AW30" s="238"/>
      <c r="AX30" s="238"/>
      <c r="AY30" s="238"/>
      <c r="AZ30" s="238"/>
      <c r="BA30" s="238"/>
      <c r="BB30" s="238"/>
      <c r="BC30" s="239"/>
      <c r="BD30" s="237" t="s">
        <v>371</v>
      </c>
      <c r="BE30" s="238"/>
      <c r="BF30" s="238"/>
      <c r="BG30" s="238"/>
      <c r="BH30" s="238"/>
      <c r="BI30" s="238"/>
      <c r="BJ30" s="238"/>
      <c r="BK30" s="238"/>
      <c r="BL30" s="238"/>
      <c r="BM30" s="239"/>
      <c r="BN30" s="240" t="s">
        <v>397</v>
      </c>
      <c r="BO30" s="241"/>
      <c r="BP30" s="241"/>
      <c r="BQ30" s="241"/>
      <c r="BR30" s="241"/>
      <c r="BS30" s="241"/>
      <c r="BT30" s="241"/>
      <c r="BU30" s="241"/>
      <c r="BV30" s="241"/>
      <c r="BW30" s="242"/>
    </row>
    <row r="31" spans="1:75" ht="39.6" customHeight="1" x14ac:dyDescent="0.4">
      <c r="A31" s="232">
        <v>7</v>
      </c>
      <c r="B31" s="232"/>
      <c r="C31" s="232"/>
      <c r="D31" s="233" t="s">
        <v>71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15" t="s">
        <v>39</v>
      </c>
      <c r="S31" s="215"/>
      <c r="T31" s="215"/>
      <c r="U31" s="215"/>
      <c r="V31" s="215"/>
      <c r="W31" s="215"/>
      <c r="X31" s="215"/>
      <c r="Y31" s="215"/>
      <c r="Z31" s="215"/>
      <c r="AA31" s="215"/>
      <c r="AB31" s="215" t="s">
        <v>39</v>
      </c>
      <c r="AC31" s="215"/>
      <c r="AD31" s="215"/>
      <c r="AE31" s="215"/>
      <c r="AF31" s="215"/>
      <c r="AG31" s="215"/>
      <c r="AH31" s="215"/>
      <c r="AI31" s="215"/>
      <c r="AJ31" s="215"/>
      <c r="AK31" s="215" t="s">
        <v>39</v>
      </c>
      <c r="AL31" s="215"/>
      <c r="AM31" s="215"/>
      <c r="AN31" s="215"/>
      <c r="AO31" s="215"/>
      <c r="AP31" s="215"/>
      <c r="AQ31" s="215"/>
      <c r="AR31" s="215"/>
      <c r="AS31" s="215"/>
      <c r="AT31" s="215" t="s">
        <v>39</v>
      </c>
      <c r="AU31" s="215"/>
      <c r="AV31" s="215"/>
      <c r="AW31" s="215"/>
      <c r="AX31" s="215"/>
      <c r="AY31" s="215"/>
      <c r="AZ31" s="215"/>
      <c r="BA31" s="215"/>
      <c r="BB31" s="215"/>
      <c r="BC31" s="215"/>
      <c r="BD31" s="213" t="s">
        <v>39</v>
      </c>
      <c r="BE31" s="213"/>
      <c r="BF31" s="213"/>
      <c r="BG31" s="213"/>
      <c r="BH31" s="213"/>
      <c r="BI31" s="213"/>
      <c r="BJ31" s="213"/>
      <c r="BK31" s="213"/>
      <c r="BL31" s="213"/>
      <c r="BM31" s="213"/>
      <c r="BN31" s="243">
        <v>4294617.3899999997</v>
      </c>
      <c r="BO31" s="243"/>
      <c r="BP31" s="243"/>
      <c r="BQ31" s="243"/>
      <c r="BR31" s="243"/>
      <c r="BS31" s="243"/>
      <c r="BT31" s="243"/>
      <c r="BU31" s="243"/>
      <c r="BV31" s="243"/>
      <c r="BW31" s="243"/>
    </row>
    <row r="32" spans="1:75" ht="45.6" customHeight="1" x14ac:dyDescent="0.4">
      <c r="A32" s="232">
        <v>8</v>
      </c>
      <c r="B32" s="232"/>
      <c r="C32" s="232"/>
      <c r="D32" s="233" t="s">
        <v>230</v>
      </c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15" t="s">
        <v>39</v>
      </c>
      <c r="S32" s="215"/>
      <c r="T32" s="215"/>
      <c r="U32" s="215"/>
      <c r="V32" s="215"/>
      <c r="W32" s="215"/>
      <c r="X32" s="215"/>
      <c r="Y32" s="215"/>
      <c r="Z32" s="215"/>
      <c r="AA32" s="215"/>
      <c r="AB32" s="215">
        <v>0</v>
      </c>
      <c r="AC32" s="215"/>
      <c r="AD32" s="215"/>
      <c r="AE32" s="215"/>
      <c r="AF32" s="215"/>
      <c r="AG32" s="215"/>
      <c r="AH32" s="215"/>
      <c r="AI32" s="215"/>
      <c r="AJ32" s="215"/>
      <c r="AK32" s="215">
        <v>0</v>
      </c>
      <c r="AL32" s="215"/>
      <c r="AM32" s="215"/>
      <c r="AN32" s="215"/>
      <c r="AO32" s="215"/>
      <c r="AP32" s="215"/>
      <c r="AQ32" s="215"/>
      <c r="AR32" s="215"/>
      <c r="AS32" s="215"/>
      <c r="AT32" s="215">
        <v>0</v>
      </c>
      <c r="AU32" s="215"/>
      <c r="AV32" s="215"/>
      <c r="AW32" s="215"/>
      <c r="AX32" s="215"/>
      <c r="AY32" s="215"/>
      <c r="AZ32" s="215"/>
      <c r="BA32" s="215"/>
      <c r="BB32" s="215"/>
      <c r="BC32" s="215"/>
      <c r="BD32" s="215">
        <v>0</v>
      </c>
      <c r="BE32" s="215"/>
      <c r="BF32" s="215"/>
      <c r="BG32" s="215"/>
      <c r="BH32" s="215"/>
      <c r="BI32" s="215"/>
      <c r="BJ32" s="215"/>
      <c r="BK32" s="215"/>
      <c r="BL32" s="215"/>
      <c r="BM32" s="215"/>
      <c r="BN32" s="215">
        <v>0</v>
      </c>
      <c r="BO32" s="215"/>
      <c r="BP32" s="215"/>
      <c r="BQ32" s="215"/>
      <c r="BR32" s="215"/>
      <c r="BS32" s="215"/>
      <c r="BT32" s="215"/>
      <c r="BU32" s="215"/>
      <c r="BV32" s="215"/>
      <c r="BW32" s="215"/>
    </row>
    <row r="33" spans="1:76" ht="22.8" x14ac:dyDescent="0.4">
      <c r="A33" s="193"/>
      <c r="B33" s="193"/>
      <c r="C33" s="193"/>
      <c r="D33" s="254" t="s">
        <v>231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6"/>
      <c r="R33" s="215">
        <v>144.72</v>
      </c>
      <c r="S33" s="215"/>
      <c r="T33" s="215"/>
      <c r="U33" s="215"/>
      <c r="V33" s="215"/>
      <c r="W33" s="215"/>
      <c r="X33" s="215"/>
      <c r="Y33" s="215"/>
      <c r="Z33" s="215"/>
      <c r="AA33" s="215"/>
      <c r="AB33" s="192" t="s">
        <v>39</v>
      </c>
      <c r="AC33" s="192"/>
      <c r="AD33" s="192"/>
      <c r="AE33" s="192"/>
      <c r="AF33" s="192"/>
      <c r="AG33" s="192"/>
      <c r="AH33" s="192"/>
      <c r="AI33" s="192"/>
      <c r="AJ33" s="192"/>
      <c r="AK33" s="192" t="s">
        <v>39</v>
      </c>
      <c r="AL33" s="192"/>
      <c r="AM33" s="192"/>
      <c r="AN33" s="192"/>
      <c r="AO33" s="192"/>
      <c r="AP33" s="192"/>
      <c r="AQ33" s="192"/>
      <c r="AR33" s="192"/>
      <c r="AS33" s="192"/>
      <c r="AT33" s="192" t="s">
        <v>39</v>
      </c>
      <c r="AU33" s="192"/>
      <c r="AV33" s="192"/>
      <c r="AW33" s="192"/>
      <c r="AX33" s="192"/>
      <c r="AY33" s="192"/>
      <c r="AZ33" s="192"/>
      <c r="BA33" s="192"/>
      <c r="BB33" s="192"/>
      <c r="BC33" s="192"/>
      <c r="BD33" s="192" t="s">
        <v>39</v>
      </c>
      <c r="BE33" s="192"/>
      <c r="BF33" s="192"/>
      <c r="BG33" s="192"/>
      <c r="BH33" s="192"/>
      <c r="BI33" s="192"/>
      <c r="BJ33" s="192"/>
      <c r="BK33" s="192"/>
      <c r="BL33" s="192"/>
      <c r="BM33" s="192"/>
      <c r="BN33" s="529">
        <v>32925400</v>
      </c>
      <c r="BO33" s="530"/>
      <c r="BP33" s="530"/>
      <c r="BQ33" s="530"/>
      <c r="BR33" s="530"/>
      <c r="BS33" s="530"/>
      <c r="BT33" s="530"/>
      <c r="BU33" s="530"/>
      <c r="BV33" s="530"/>
      <c r="BW33" s="530"/>
    </row>
    <row r="34" spans="1:76" ht="23.4" x14ac:dyDescent="0.4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8"/>
    </row>
    <row r="35" spans="1:76" ht="23.4" x14ac:dyDescent="0.45">
      <c r="A35" s="89"/>
      <c r="B35" s="214" t="s">
        <v>232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8"/>
    </row>
    <row r="36" spans="1:76" ht="23.4" x14ac:dyDescent="0.4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8"/>
    </row>
    <row r="37" spans="1:76" ht="23.4" x14ac:dyDescent="0.45">
      <c r="A37" s="193" t="s">
        <v>219</v>
      </c>
      <c r="B37" s="193"/>
      <c r="C37" s="193"/>
      <c r="D37" s="193" t="s">
        <v>79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 t="s">
        <v>80</v>
      </c>
      <c r="T37" s="193"/>
      <c r="U37" s="193"/>
      <c r="V37" s="193"/>
      <c r="W37" s="193"/>
      <c r="X37" s="193"/>
      <c r="Y37" s="193"/>
      <c r="Z37" s="193"/>
      <c r="AA37" s="193" t="s">
        <v>81</v>
      </c>
      <c r="AB37" s="193"/>
      <c r="AC37" s="193"/>
      <c r="AD37" s="193"/>
      <c r="AE37" s="193"/>
      <c r="AF37" s="193"/>
      <c r="AG37" s="193"/>
      <c r="AH37" s="193"/>
      <c r="AI37" s="193" t="s">
        <v>82</v>
      </c>
      <c r="AJ37" s="193"/>
      <c r="AK37" s="193"/>
      <c r="AL37" s="193"/>
      <c r="AM37" s="193"/>
      <c r="AN37" s="193"/>
      <c r="AO37" s="193"/>
      <c r="AP37" s="193"/>
      <c r="AQ37" s="193" t="s">
        <v>233</v>
      </c>
      <c r="AR37" s="193"/>
      <c r="AS37" s="193"/>
      <c r="AT37" s="193"/>
      <c r="AU37" s="193"/>
      <c r="AV37" s="193"/>
      <c r="AW37" s="193"/>
      <c r="AX37" s="193"/>
      <c r="AY37" s="193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8"/>
    </row>
    <row r="38" spans="1:76" ht="23.4" x14ac:dyDescent="0.45">
      <c r="A38" s="193">
        <v>1</v>
      </c>
      <c r="B38" s="193"/>
      <c r="C38" s="193"/>
      <c r="D38" s="193">
        <v>2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>
        <v>3</v>
      </c>
      <c r="T38" s="193"/>
      <c r="U38" s="193"/>
      <c r="V38" s="193"/>
      <c r="W38" s="193"/>
      <c r="X38" s="193"/>
      <c r="Y38" s="193"/>
      <c r="Z38" s="193"/>
      <c r="AA38" s="193">
        <v>4</v>
      </c>
      <c r="AB38" s="193"/>
      <c r="AC38" s="193"/>
      <c r="AD38" s="193"/>
      <c r="AE38" s="193"/>
      <c r="AF38" s="193"/>
      <c r="AG38" s="193"/>
      <c r="AH38" s="193"/>
      <c r="AI38" s="193">
        <v>5</v>
      </c>
      <c r="AJ38" s="193"/>
      <c r="AK38" s="193"/>
      <c r="AL38" s="193"/>
      <c r="AM38" s="193"/>
      <c r="AN38" s="193"/>
      <c r="AO38" s="193"/>
      <c r="AP38" s="193"/>
      <c r="AQ38" s="193">
        <v>6</v>
      </c>
      <c r="AR38" s="193"/>
      <c r="AS38" s="193"/>
      <c r="AT38" s="193"/>
      <c r="AU38" s="193"/>
      <c r="AV38" s="193"/>
      <c r="AW38" s="193"/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8"/>
    </row>
    <row r="39" spans="1:76" ht="23.4" x14ac:dyDescent="0.45">
      <c r="A39" s="232">
        <v>1</v>
      </c>
      <c r="B39" s="232"/>
      <c r="C39" s="232"/>
      <c r="D39" s="261" t="s">
        <v>234</v>
      </c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3"/>
      <c r="S39" s="232" t="s">
        <v>39</v>
      </c>
      <c r="T39" s="232"/>
      <c r="U39" s="232"/>
      <c r="V39" s="232"/>
      <c r="W39" s="232"/>
      <c r="X39" s="232"/>
      <c r="Y39" s="232"/>
      <c r="Z39" s="232"/>
      <c r="AA39" s="232" t="s">
        <v>39</v>
      </c>
      <c r="AB39" s="232"/>
      <c r="AC39" s="232"/>
      <c r="AD39" s="232"/>
      <c r="AE39" s="232"/>
      <c r="AF39" s="232"/>
      <c r="AG39" s="232"/>
      <c r="AH39" s="232"/>
      <c r="AI39" s="232" t="s">
        <v>39</v>
      </c>
      <c r="AJ39" s="232"/>
      <c r="AK39" s="232"/>
      <c r="AL39" s="232"/>
      <c r="AM39" s="232"/>
      <c r="AN39" s="232"/>
      <c r="AO39" s="232"/>
      <c r="AP39" s="232"/>
      <c r="AQ39" s="264">
        <f>AQ49</f>
        <v>509000</v>
      </c>
      <c r="AR39" s="264"/>
      <c r="AS39" s="264"/>
      <c r="AT39" s="264"/>
      <c r="AU39" s="264"/>
      <c r="AV39" s="264"/>
      <c r="AW39" s="264"/>
      <c r="AX39" s="264"/>
      <c r="AY39" s="264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8"/>
    </row>
    <row r="40" spans="1:76" ht="23.4" x14ac:dyDescent="0.45">
      <c r="A40" s="232" t="s">
        <v>91</v>
      </c>
      <c r="B40" s="232"/>
      <c r="C40" s="232"/>
      <c r="D40" s="258" t="s">
        <v>235</v>
      </c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232">
        <v>100</v>
      </c>
      <c r="T40" s="232"/>
      <c r="U40" s="232"/>
      <c r="V40" s="232"/>
      <c r="W40" s="232"/>
      <c r="X40" s="232"/>
      <c r="Y40" s="232"/>
      <c r="Z40" s="232"/>
      <c r="AA40" s="232">
        <v>55</v>
      </c>
      <c r="AB40" s="232"/>
      <c r="AC40" s="232"/>
      <c r="AD40" s="232"/>
      <c r="AE40" s="232"/>
      <c r="AF40" s="232"/>
      <c r="AG40" s="232"/>
      <c r="AH40" s="232"/>
      <c r="AI40" s="232">
        <v>9</v>
      </c>
      <c r="AJ40" s="232"/>
      <c r="AK40" s="232"/>
      <c r="AL40" s="232"/>
      <c r="AM40" s="232"/>
      <c r="AN40" s="232"/>
      <c r="AO40" s="232"/>
      <c r="AP40" s="232"/>
      <c r="AQ40" s="182">
        <f>S40*AA40*AI40</f>
        <v>49500</v>
      </c>
      <c r="AR40" s="182"/>
      <c r="AS40" s="182"/>
      <c r="AT40" s="182"/>
      <c r="AU40" s="182"/>
      <c r="AV40" s="182"/>
      <c r="AW40" s="182"/>
      <c r="AX40" s="182"/>
      <c r="AY40" s="182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8"/>
    </row>
    <row r="41" spans="1:76" ht="23.4" x14ac:dyDescent="0.45">
      <c r="A41" s="232" t="s">
        <v>93</v>
      </c>
      <c r="B41" s="232"/>
      <c r="C41" s="232"/>
      <c r="D41" s="258" t="s">
        <v>236</v>
      </c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232">
        <v>2389.7800000000002</v>
      </c>
      <c r="T41" s="232"/>
      <c r="U41" s="232"/>
      <c r="V41" s="232"/>
      <c r="W41" s="232"/>
      <c r="X41" s="232"/>
      <c r="Y41" s="232"/>
      <c r="Z41" s="232"/>
      <c r="AA41" s="232">
        <v>55</v>
      </c>
      <c r="AB41" s="232"/>
      <c r="AC41" s="232"/>
      <c r="AD41" s="232"/>
      <c r="AE41" s="232"/>
      <c r="AF41" s="232"/>
      <c r="AG41" s="232"/>
      <c r="AH41" s="232"/>
      <c r="AI41" s="232">
        <v>2</v>
      </c>
      <c r="AJ41" s="232"/>
      <c r="AK41" s="232"/>
      <c r="AL41" s="232"/>
      <c r="AM41" s="232"/>
      <c r="AN41" s="232"/>
      <c r="AO41" s="232"/>
      <c r="AP41" s="232"/>
      <c r="AQ41" s="182">
        <v>262875</v>
      </c>
      <c r="AR41" s="182"/>
      <c r="AS41" s="182"/>
      <c r="AT41" s="182"/>
      <c r="AU41" s="182"/>
      <c r="AV41" s="182"/>
      <c r="AW41" s="182"/>
      <c r="AX41" s="182"/>
      <c r="AY41" s="182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8"/>
    </row>
    <row r="42" spans="1:76" ht="23.4" x14ac:dyDescent="0.45">
      <c r="A42" s="232" t="s">
        <v>95</v>
      </c>
      <c r="B42" s="232"/>
      <c r="C42" s="232"/>
      <c r="D42" s="258" t="s">
        <v>237</v>
      </c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  <c r="S42" s="232">
        <v>550</v>
      </c>
      <c r="T42" s="232"/>
      <c r="U42" s="232"/>
      <c r="V42" s="232"/>
      <c r="W42" s="232"/>
      <c r="X42" s="232"/>
      <c r="Y42" s="232"/>
      <c r="Z42" s="232"/>
      <c r="AA42" s="232">
        <v>55</v>
      </c>
      <c r="AB42" s="232"/>
      <c r="AC42" s="232"/>
      <c r="AD42" s="232"/>
      <c r="AE42" s="232"/>
      <c r="AF42" s="232"/>
      <c r="AG42" s="232"/>
      <c r="AH42" s="232"/>
      <c r="AI42" s="232">
        <v>6.5</v>
      </c>
      <c r="AJ42" s="232"/>
      <c r="AK42" s="232"/>
      <c r="AL42" s="232"/>
      <c r="AM42" s="232"/>
      <c r="AN42" s="232"/>
      <c r="AO42" s="232"/>
      <c r="AP42" s="232"/>
      <c r="AQ42" s="182">
        <f>S42*AA42*AI42</f>
        <v>196625</v>
      </c>
      <c r="AR42" s="182"/>
      <c r="AS42" s="182"/>
      <c r="AT42" s="182"/>
      <c r="AU42" s="182"/>
      <c r="AV42" s="182"/>
      <c r="AW42" s="182"/>
      <c r="AX42" s="182"/>
      <c r="AY42" s="182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8"/>
    </row>
    <row r="43" spans="1:76" ht="23.4" x14ac:dyDescent="0.4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182">
        <f>S43*AA43*AI43</f>
        <v>0</v>
      </c>
      <c r="AR43" s="182"/>
      <c r="AS43" s="182"/>
      <c r="AT43" s="182"/>
      <c r="AU43" s="182"/>
      <c r="AV43" s="182"/>
      <c r="AW43" s="182"/>
      <c r="AX43" s="182"/>
      <c r="AY43" s="182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8"/>
    </row>
    <row r="44" spans="1:76" ht="23.4" x14ac:dyDescent="0.4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8"/>
    </row>
    <row r="45" spans="1:76" ht="23.4" x14ac:dyDescent="0.45">
      <c r="A45" s="232">
        <v>2</v>
      </c>
      <c r="B45" s="232"/>
      <c r="C45" s="232"/>
      <c r="D45" s="261" t="s">
        <v>238</v>
      </c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3"/>
      <c r="S45" s="232" t="s">
        <v>39</v>
      </c>
      <c r="T45" s="232"/>
      <c r="U45" s="232"/>
      <c r="V45" s="232"/>
      <c r="W45" s="232"/>
      <c r="X45" s="232"/>
      <c r="Y45" s="232"/>
      <c r="Z45" s="232"/>
      <c r="AA45" s="232" t="s">
        <v>39</v>
      </c>
      <c r="AB45" s="232"/>
      <c r="AC45" s="232"/>
      <c r="AD45" s="232"/>
      <c r="AE45" s="232"/>
      <c r="AF45" s="232"/>
      <c r="AG45" s="232"/>
      <c r="AH45" s="232"/>
      <c r="AI45" s="232" t="s">
        <v>39</v>
      </c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8"/>
    </row>
    <row r="46" spans="1:76" ht="23.4" x14ac:dyDescent="0.45">
      <c r="A46" s="232" t="s">
        <v>98</v>
      </c>
      <c r="B46" s="232"/>
      <c r="C46" s="232"/>
      <c r="D46" s="258" t="s">
        <v>235</v>
      </c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0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8"/>
    </row>
    <row r="47" spans="1:76" ht="23.4" x14ac:dyDescent="0.45">
      <c r="A47" s="232" t="s">
        <v>100</v>
      </c>
      <c r="B47" s="232"/>
      <c r="C47" s="232"/>
      <c r="D47" s="258" t="s">
        <v>239</v>
      </c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0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8"/>
    </row>
    <row r="48" spans="1:76" ht="23.4" x14ac:dyDescent="0.45">
      <c r="A48" s="232" t="s">
        <v>102</v>
      </c>
      <c r="B48" s="232"/>
      <c r="C48" s="232"/>
      <c r="D48" s="258" t="s">
        <v>237</v>
      </c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0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8"/>
    </row>
    <row r="49" spans="1:76" ht="23.4" x14ac:dyDescent="0.45">
      <c r="A49" s="232"/>
      <c r="B49" s="232"/>
      <c r="C49" s="232"/>
      <c r="D49" s="265" t="s">
        <v>76</v>
      </c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7"/>
      <c r="S49" s="193" t="s">
        <v>39</v>
      </c>
      <c r="T49" s="193"/>
      <c r="U49" s="193"/>
      <c r="V49" s="193"/>
      <c r="W49" s="193"/>
      <c r="X49" s="193"/>
      <c r="Y49" s="193"/>
      <c r="Z49" s="193"/>
      <c r="AA49" s="193" t="s">
        <v>39</v>
      </c>
      <c r="AB49" s="193"/>
      <c r="AC49" s="193"/>
      <c r="AD49" s="193"/>
      <c r="AE49" s="193"/>
      <c r="AF49" s="193"/>
      <c r="AG49" s="193"/>
      <c r="AH49" s="193"/>
      <c r="AI49" s="193" t="s">
        <v>39</v>
      </c>
      <c r="AJ49" s="193"/>
      <c r="AK49" s="193"/>
      <c r="AL49" s="193"/>
      <c r="AM49" s="193"/>
      <c r="AN49" s="193"/>
      <c r="AO49" s="193"/>
      <c r="AP49" s="193"/>
      <c r="AQ49" s="264">
        <v>509000</v>
      </c>
      <c r="AR49" s="264"/>
      <c r="AS49" s="264"/>
      <c r="AT49" s="264"/>
      <c r="AU49" s="264"/>
      <c r="AV49" s="264"/>
      <c r="AW49" s="264"/>
      <c r="AX49" s="264"/>
      <c r="AY49" s="264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12"/>
    </row>
    <row r="50" spans="1:76" ht="23.4" x14ac:dyDescent="0.4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12"/>
    </row>
    <row r="51" spans="1:76" ht="23.4" x14ac:dyDescent="0.45">
      <c r="A51" s="90"/>
      <c r="B51" s="90"/>
      <c r="C51" s="90"/>
      <c r="D51" s="90"/>
      <c r="E51" s="90"/>
      <c r="F51" s="90"/>
      <c r="G51" s="91" t="s">
        <v>240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12"/>
    </row>
    <row r="52" spans="1:76" ht="23.4" x14ac:dyDescent="0.4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12"/>
    </row>
    <row r="53" spans="1:76" ht="23.4" x14ac:dyDescent="0.45">
      <c r="A53" s="193" t="s">
        <v>219</v>
      </c>
      <c r="B53" s="193"/>
      <c r="C53" s="193"/>
      <c r="D53" s="193" t="s">
        <v>79</v>
      </c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 t="s">
        <v>241</v>
      </c>
      <c r="T53" s="193"/>
      <c r="U53" s="193"/>
      <c r="V53" s="193"/>
      <c r="W53" s="193"/>
      <c r="X53" s="193"/>
      <c r="Y53" s="193"/>
      <c r="Z53" s="193"/>
      <c r="AA53" s="193" t="s">
        <v>85</v>
      </c>
      <c r="AB53" s="193"/>
      <c r="AC53" s="193"/>
      <c r="AD53" s="193"/>
      <c r="AE53" s="193"/>
      <c r="AF53" s="193"/>
      <c r="AG53" s="193"/>
      <c r="AH53" s="193"/>
      <c r="AI53" s="193" t="s">
        <v>242</v>
      </c>
      <c r="AJ53" s="193"/>
      <c r="AK53" s="193"/>
      <c r="AL53" s="193"/>
      <c r="AM53" s="193"/>
      <c r="AN53" s="193"/>
      <c r="AO53" s="193"/>
      <c r="AP53" s="193"/>
      <c r="AQ53" s="193" t="s">
        <v>233</v>
      </c>
      <c r="AR53" s="193"/>
      <c r="AS53" s="193"/>
      <c r="AT53" s="193"/>
      <c r="AU53" s="193"/>
      <c r="AV53" s="193"/>
      <c r="AW53" s="193"/>
      <c r="AX53" s="193"/>
      <c r="AY53" s="193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</row>
    <row r="54" spans="1:76" ht="23.4" x14ac:dyDescent="0.45">
      <c r="A54" s="270">
        <v>1</v>
      </c>
      <c r="B54" s="271"/>
      <c r="C54" s="272"/>
      <c r="D54" s="270">
        <v>2</v>
      </c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2"/>
      <c r="S54" s="270">
        <v>3</v>
      </c>
      <c r="T54" s="271"/>
      <c r="U54" s="271"/>
      <c r="V54" s="271"/>
      <c r="W54" s="271"/>
      <c r="X54" s="271"/>
      <c r="Y54" s="271"/>
      <c r="Z54" s="272"/>
      <c r="AA54" s="270">
        <v>4</v>
      </c>
      <c r="AB54" s="271"/>
      <c r="AC54" s="271"/>
      <c r="AD54" s="271"/>
      <c r="AE54" s="271"/>
      <c r="AF54" s="271"/>
      <c r="AG54" s="271"/>
      <c r="AH54" s="272"/>
      <c r="AI54" s="270">
        <v>5</v>
      </c>
      <c r="AJ54" s="271"/>
      <c r="AK54" s="271"/>
      <c r="AL54" s="271"/>
      <c r="AM54" s="271"/>
      <c r="AN54" s="271"/>
      <c r="AO54" s="271"/>
      <c r="AP54" s="272"/>
      <c r="AQ54" s="270">
        <v>6</v>
      </c>
      <c r="AR54" s="271"/>
      <c r="AS54" s="271"/>
      <c r="AT54" s="271"/>
      <c r="AU54" s="271"/>
      <c r="AV54" s="271"/>
      <c r="AW54" s="271"/>
      <c r="AX54" s="271"/>
      <c r="AY54" s="27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</row>
    <row r="55" spans="1:76" ht="45" customHeight="1" x14ac:dyDescent="0.45">
      <c r="A55" s="268">
        <v>1</v>
      </c>
      <c r="B55" s="268"/>
      <c r="C55" s="268"/>
      <c r="D55" s="261" t="s">
        <v>243</v>
      </c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3"/>
      <c r="S55" s="215">
        <v>3</v>
      </c>
      <c r="T55" s="215"/>
      <c r="U55" s="215"/>
      <c r="V55" s="215"/>
      <c r="W55" s="215"/>
      <c r="X55" s="215"/>
      <c r="Y55" s="215"/>
      <c r="Z55" s="215"/>
      <c r="AA55" s="215">
        <v>10.33</v>
      </c>
      <c r="AB55" s="215"/>
      <c r="AC55" s="215"/>
      <c r="AD55" s="215"/>
      <c r="AE55" s="215"/>
      <c r="AF55" s="215"/>
      <c r="AG55" s="215"/>
      <c r="AH55" s="215"/>
      <c r="AI55" s="269">
        <v>57.5</v>
      </c>
      <c r="AJ55" s="269"/>
      <c r="AK55" s="269"/>
      <c r="AL55" s="269"/>
      <c r="AM55" s="269"/>
      <c r="AN55" s="269"/>
      <c r="AO55" s="269"/>
      <c r="AP55" s="269"/>
      <c r="AQ55" s="213">
        <v>1781.93</v>
      </c>
      <c r="AR55" s="213"/>
      <c r="AS55" s="213"/>
      <c r="AT55" s="213"/>
      <c r="AU55" s="213"/>
      <c r="AV55" s="213"/>
      <c r="AW55" s="213"/>
      <c r="AX55" s="213"/>
      <c r="AY55" s="213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</row>
    <row r="56" spans="1:76" ht="23.4" x14ac:dyDescent="0.45">
      <c r="A56" s="268"/>
      <c r="B56" s="268"/>
      <c r="C56" s="268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2"/>
      <c r="AR56" s="212"/>
      <c r="AS56" s="212"/>
      <c r="AT56" s="212"/>
      <c r="AU56" s="212"/>
      <c r="AV56" s="212"/>
      <c r="AW56" s="212"/>
      <c r="AX56" s="212"/>
      <c r="AY56" s="21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</row>
    <row r="57" spans="1:76" ht="23.4" x14ac:dyDescent="0.45">
      <c r="A57" s="268"/>
      <c r="B57" s="268"/>
      <c r="C57" s="268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2"/>
      <c r="AR57" s="212"/>
      <c r="AS57" s="212"/>
      <c r="AT57" s="212"/>
      <c r="AU57" s="212"/>
      <c r="AV57" s="212"/>
      <c r="AW57" s="212"/>
      <c r="AX57" s="212"/>
      <c r="AY57" s="21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</row>
    <row r="58" spans="1:76" ht="23.4" x14ac:dyDescent="0.45">
      <c r="A58" s="268"/>
      <c r="B58" s="268"/>
      <c r="C58" s="268"/>
      <c r="D58" s="265" t="s">
        <v>76</v>
      </c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7"/>
      <c r="S58" s="193" t="s">
        <v>39</v>
      </c>
      <c r="T58" s="193"/>
      <c r="U58" s="193"/>
      <c r="V58" s="193"/>
      <c r="W58" s="193"/>
      <c r="X58" s="193"/>
      <c r="Y58" s="193"/>
      <c r="Z58" s="193"/>
      <c r="AA58" s="193" t="s">
        <v>39</v>
      </c>
      <c r="AB58" s="193"/>
      <c r="AC58" s="193"/>
      <c r="AD58" s="193"/>
      <c r="AE58" s="193"/>
      <c r="AF58" s="193"/>
      <c r="AG58" s="193"/>
      <c r="AH58" s="193"/>
      <c r="AI58" s="193" t="s">
        <v>39</v>
      </c>
      <c r="AJ58" s="193"/>
      <c r="AK58" s="193"/>
      <c r="AL58" s="193"/>
      <c r="AM58" s="193"/>
      <c r="AN58" s="193"/>
      <c r="AO58" s="193"/>
      <c r="AP58" s="193"/>
      <c r="AQ58" s="274">
        <f>AQ55</f>
        <v>1781.93</v>
      </c>
      <c r="AR58" s="274"/>
      <c r="AS58" s="274"/>
      <c r="AT58" s="274"/>
      <c r="AU58" s="274"/>
      <c r="AV58" s="274"/>
      <c r="AW58" s="274"/>
      <c r="AX58" s="274"/>
      <c r="AY58" s="274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</row>
    <row r="59" spans="1:76" ht="23.4" x14ac:dyDescent="0.4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</row>
    <row r="60" spans="1:76" ht="23.4" x14ac:dyDescent="0.45">
      <c r="A60" s="92"/>
      <c r="B60" s="273" t="s">
        <v>244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</row>
    <row r="61" spans="1:76" ht="23.4" x14ac:dyDescent="0.4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10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</row>
    <row r="62" spans="1:76" ht="23.4" x14ac:dyDescent="0.45">
      <c r="A62" s="193" t="s">
        <v>219</v>
      </c>
      <c r="B62" s="193"/>
      <c r="C62" s="193"/>
      <c r="D62" s="193" t="s">
        <v>87</v>
      </c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 t="s">
        <v>88</v>
      </c>
      <c r="AJ62" s="193"/>
      <c r="AK62" s="193"/>
      <c r="AL62" s="193"/>
      <c r="AM62" s="193"/>
      <c r="AN62" s="193"/>
      <c r="AO62" s="193"/>
      <c r="AP62" s="193"/>
      <c r="AQ62" s="193" t="s">
        <v>245</v>
      </c>
      <c r="AR62" s="193"/>
      <c r="AS62" s="193"/>
      <c r="AT62" s="193"/>
      <c r="AU62" s="193"/>
      <c r="AV62" s="193"/>
      <c r="AW62" s="193"/>
      <c r="AX62" s="193"/>
      <c r="AY62" s="193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</row>
    <row r="63" spans="1:76" ht="23.4" x14ac:dyDescent="0.45">
      <c r="A63" s="193">
        <v>1</v>
      </c>
      <c r="B63" s="193"/>
      <c r="C63" s="193"/>
      <c r="D63" s="193">
        <v>2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>
        <v>3</v>
      </c>
      <c r="AJ63" s="193"/>
      <c r="AK63" s="193"/>
      <c r="AL63" s="193"/>
      <c r="AM63" s="193"/>
      <c r="AN63" s="193"/>
      <c r="AO63" s="193"/>
      <c r="AP63" s="193"/>
      <c r="AQ63" s="193">
        <v>4</v>
      </c>
      <c r="AR63" s="193"/>
      <c r="AS63" s="193"/>
      <c r="AT63" s="193"/>
      <c r="AU63" s="193"/>
      <c r="AV63" s="193"/>
      <c r="AW63" s="193"/>
      <c r="AX63" s="193"/>
      <c r="AY63" s="193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</row>
    <row r="64" spans="1:76" ht="23.4" x14ac:dyDescent="0.45">
      <c r="A64" s="232">
        <v>1</v>
      </c>
      <c r="B64" s="232"/>
      <c r="C64" s="232"/>
      <c r="D64" s="261" t="s">
        <v>90</v>
      </c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3"/>
      <c r="AI64" s="182" t="s">
        <v>39</v>
      </c>
      <c r="AJ64" s="182"/>
      <c r="AK64" s="182"/>
      <c r="AL64" s="182"/>
      <c r="AM64" s="182"/>
      <c r="AN64" s="182"/>
      <c r="AO64" s="182"/>
      <c r="AP64" s="182"/>
      <c r="AQ64" s="182">
        <v>7243590</v>
      </c>
      <c r="AR64" s="182"/>
      <c r="AS64" s="182"/>
      <c r="AT64" s="182"/>
      <c r="AU64" s="182"/>
      <c r="AV64" s="182"/>
      <c r="AW64" s="182"/>
      <c r="AX64" s="182"/>
      <c r="AY64" s="18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</row>
    <row r="65" spans="1:75" ht="23.4" x14ac:dyDescent="0.45">
      <c r="A65" s="232" t="s">
        <v>91</v>
      </c>
      <c r="B65" s="232"/>
      <c r="C65" s="232"/>
      <c r="D65" s="275" t="s">
        <v>246</v>
      </c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6">
        <v>32925400</v>
      </c>
      <c r="AJ65" s="276"/>
      <c r="AK65" s="276"/>
      <c r="AL65" s="276"/>
      <c r="AM65" s="276"/>
      <c r="AN65" s="276"/>
      <c r="AO65" s="276"/>
      <c r="AP65" s="276"/>
      <c r="AQ65" s="182">
        <v>7243590</v>
      </c>
      <c r="AR65" s="182"/>
      <c r="AS65" s="182"/>
      <c r="AT65" s="182"/>
      <c r="AU65" s="182"/>
      <c r="AV65" s="182"/>
      <c r="AW65" s="182"/>
      <c r="AX65" s="182"/>
      <c r="AY65" s="18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</row>
    <row r="66" spans="1:75" ht="23.4" x14ac:dyDescent="0.45">
      <c r="A66" s="232" t="s">
        <v>93</v>
      </c>
      <c r="B66" s="232"/>
      <c r="C66" s="232"/>
      <c r="D66" s="275" t="s">
        <v>94</v>
      </c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198"/>
      <c r="AJ66" s="198"/>
      <c r="AK66" s="198"/>
      <c r="AL66" s="198"/>
      <c r="AM66" s="198"/>
      <c r="AN66" s="198"/>
      <c r="AO66" s="198"/>
      <c r="AP66" s="198"/>
      <c r="AQ66" s="182"/>
      <c r="AR66" s="182"/>
      <c r="AS66" s="182"/>
      <c r="AT66" s="182"/>
      <c r="AU66" s="182"/>
      <c r="AV66" s="182"/>
      <c r="AW66" s="182"/>
      <c r="AX66" s="182"/>
      <c r="AY66" s="18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</row>
    <row r="67" spans="1:75" ht="23.4" x14ac:dyDescent="0.45">
      <c r="A67" s="232" t="s">
        <v>95</v>
      </c>
      <c r="B67" s="232"/>
      <c r="C67" s="232"/>
      <c r="D67" s="275" t="s">
        <v>96</v>
      </c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198"/>
      <c r="AJ67" s="198"/>
      <c r="AK67" s="198"/>
      <c r="AL67" s="198"/>
      <c r="AM67" s="198"/>
      <c r="AN67" s="198"/>
      <c r="AO67" s="198"/>
      <c r="AP67" s="198"/>
      <c r="AQ67" s="182"/>
      <c r="AR67" s="182"/>
      <c r="AS67" s="182"/>
      <c r="AT67" s="182"/>
      <c r="AU67" s="182"/>
      <c r="AV67" s="182"/>
      <c r="AW67" s="182"/>
      <c r="AX67" s="182"/>
      <c r="AY67" s="18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</row>
    <row r="68" spans="1:75" ht="23.4" x14ac:dyDescent="0.45">
      <c r="A68" s="232">
        <v>2</v>
      </c>
      <c r="B68" s="232"/>
      <c r="C68" s="232"/>
      <c r="D68" s="261" t="s">
        <v>97</v>
      </c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3"/>
      <c r="AI68" s="198" t="s">
        <v>39</v>
      </c>
      <c r="AJ68" s="198"/>
      <c r="AK68" s="198"/>
      <c r="AL68" s="198"/>
      <c r="AM68" s="198"/>
      <c r="AN68" s="198"/>
      <c r="AO68" s="198"/>
      <c r="AP68" s="198"/>
      <c r="AQ68" s="182">
        <f>AQ69+AQ71</f>
        <v>1020690</v>
      </c>
      <c r="AR68" s="182"/>
      <c r="AS68" s="182"/>
      <c r="AT68" s="182"/>
      <c r="AU68" s="182"/>
      <c r="AV68" s="182"/>
      <c r="AW68" s="182"/>
      <c r="AX68" s="182"/>
      <c r="AY68" s="18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</row>
    <row r="69" spans="1:75" ht="23.4" x14ac:dyDescent="0.45">
      <c r="A69" s="232" t="s">
        <v>98</v>
      </c>
      <c r="B69" s="232"/>
      <c r="C69" s="232"/>
      <c r="D69" s="275" t="s">
        <v>247</v>
      </c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6">
        <v>32925400</v>
      </c>
      <c r="AJ69" s="276"/>
      <c r="AK69" s="276"/>
      <c r="AL69" s="276"/>
      <c r="AM69" s="276"/>
      <c r="AN69" s="276"/>
      <c r="AO69" s="276"/>
      <c r="AP69" s="276"/>
      <c r="AQ69" s="182">
        <v>954838</v>
      </c>
      <c r="AR69" s="182"/>
      <c r="AS69" s="182"/>
      <c r="AT69" s="182"/>
      <c r="AU69" s="182"/>
      <c r="AV69" s="182"/>
      <c r="AW69" s="182"/>
      <c r="AX69" s="182"/>
      <c r="AY69" s="18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</row>
    <row r="70" spans="1:75" ht="23.4" x14ac:dyDescent="0.45">
      <c r="A70" s="232" t="s">
        <v>100</v>
      </c>
      <c r="B70" s="232"/>
      <c r="C70" s="232"/>
      <c r="D70" s="275" t="s">
        <v>101</v>
      </c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6"/>
      <c r="AJ70" s="276"/>
      <c r="AK70" s="276"/>
      <c r="AL70" s="276"/>
      <c r="AM70" s="276"/>
      <c r="AN70" s="276"/>
      <c r="AO70" s="276"/>
      <c r="AP70" s="276"/>
      <c r="AQ70" s="182"/>
      <c r="AR70" s="182"/>
      <c r="AS70" s="182"/>
      <c r="AT70" s="182"/>
      <c r="AU70" s="182"/>
      <c r="AV70" s="182"/>
      <c r="AW70" s="182"/>
      <c r="AX70" s="182"/>
      <c r="AY70" s="18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</row>
    <row r="71" spans="1:75" ht="23.4" x14ac:dyDescent="0.45">
      <c r="A71" s="232" t="s">
        <v>102</v>
      </c>
      <c r="B71" s="232"/>
      <c r="C71" s="232"/>
      <c r="D71" s="275" t="s">
        <v>103</v>
      </c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6">
        <v>32925400</v>
      </c>
      <c r="AJ71" s="276"/>
      <c r="AK71" s="276"/>
      <c r="AL71" s="276"/>
      <c r="AM71" s="276"/>
      <c r="AN71" s="276"/>
      <c r="AO71" s="276"/>
      <c r="AP71" s="276"/>
      <c r="AQ71" s="182">
        <v>65852</v>
      </c>
      <c r="AR71" s="182"/>
      <c r="AS71" s="182"/>
      <c r="AT71" s="182"/>
      <c r="AU71" s="182"/>
      <c r="AV71" s="182"/>
      <c r="AW71" s="182"/>
      <c r="AX71" s="182"/>
      <c r="AY71" s="18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</row>
    <row r="72" spans="1:75" ht="23.4" x14ac:dyDescent="0.45">
      <c r="A72" s="232" t="s">
        <v>104</v>
      </c>
      <c r="B72" s="232"/>
      <c r="C72" s="232"/>
      <c r="D72" s="275" t="s">
        <v>248</v>
      </c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6"/>
      <c r="AJ72" s="276"/>
      <c r="AK72" s="276"/>
      <c r="AL72" s="276"/>
      <c r="AM72" s="276"/>
      <c r="AN72" s="276"/>
      <c r="AO72" s="276"/>
      <c r="AP72" s="276"/>
      <c r="AQ72" s="182"/>
      <c r="AR72" s="182"/>
      <c r="AS72" s="182"/>
      <c r="AT72" s="182"/>
      <c r="AU72" s="182"/>
      <c r="AV72" s="182"/>
      <c r="AW72" s="182"/>
      <c r="AX72" s="182"/>
      <c r="AY72" s="18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</row>
    <row r="73" spans="1:75" ht="23.4" x14ac:dyDescent="0.45">
      <c r="A73" s="232" t="s">
        <v>105</v>
      </c>
      <c r="B73" s="232"/>
      <c r="C73" s="232"/>
      <c r="D73" s="275" t="s">
        <v>248</v>
      </c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6"/>
      <c r="AJ73" s="276"/>
      <c r="AK73" s="276"/>
      <c r="AL73" s="276"/>
      <c r="AM73" s="276"/>
      <c r="AN73" s="276"/>
      <c r="AO73" s="276"/>
      <c r="AP73" s="276"/>
      <c r="AQ73" s="182"/>
      <c r="AR73" s="182"/>
      <c r="AS73" s="182"/>
      <c r="AT73" s="182"/>
      <c r="AU73" s="182"/>
      <c r="AV73" s="182"/>
      <c r="AW73" s="182"/>
      <c r="AX73" s="182"/>
      <c r="AY73" s="18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</row>
    <row r="74" spans="1:75" ht="23.4" x14ac:dyDescent="0.45">
      <c r="A74" s="232">
        <v>3</v>
      </c>
      <c r="B74" s="232"/>
      <c r="C74" s="232"/>
      <c r="D74" s="261" t="s">
        <v>106</v>
      </c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3"/>
      <c r="AI74" s="276">
        <v>32925400</v>
      </c>
      <c r="AJ74" s="276"/>
      <c r="AK74" s="276"/>
      <c r="AL74" s="276"/>
      <c r="AM74" s="276"/>
      <c r="AN74" s="276"/>
      <c r="AO74" s="276"/>
      <c r="AP74" s="276"/>
      <c r="AQ74" s="182">
        <v>1679220</v>
      </c>
      <c r="AR74" s="182"/>
      <c r="AS74" s="182"/>
      <c r="AT74" s="182"/>
      <c r="AU74" s="182"/>
      <c r="AV74" s="182"/>
      <c r="AW74" s="182"/>
      <c r="AX74" s="182"/>
      <c r="AY74" s="18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</row>
    <row r="75" spans="1:75" ht="23.4" x14ac:dyDescent="0.45">
      <c r="A75" s="232"/>
      <c r="B75" s="232"/>
      <c r="C75" s="232"/>
      <c r="D75" s="265" t="s">
        <v>76</v>
      </c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7"/>
      <c r="AI75" s="264" t="s">
        <v>39</v>
      </c>
      <c r="AJ75" s="264"/>
      <c r="AK75" s="264"/>
      <c r="AL75" s="264"/>
      <c r="AM75" s="264"/>
      <c r="AN75" s="264"/>
      <c r="AO75" s="264"/>
      <c r="AP75" s="264"/>
      <c r="AQ75" s="264">
        <f>AQ64+AQ68+AQ74</f>
        <v>9943500</v>
      </c>
      <c r="AR75" s="264"/>
      <c r="AS75" s="264"/>
      <c r="AT75" s="264"/>
      <c r="AU75" s="264"/>
      <c r="AV75" s="264"/>
      <c r="AW75" s="264"/>
      <c r="AX75" s="264"/>
      <c r="AY75" s="264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</row>
    <row r="76" spans="1:75" ht="23.4" x14ac:dyDescent="0.4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</row>
    <row r="77" spans="1:75" ht="23.4" x14ac:dyDescent="0.45">
      <c r="A77" s="277" t="s">
        <v>249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</row>
    <row r="78" spans="1:75" ht="23.4" x14ac:dyDescent="0.4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</row>
    <row r="79" spans="1:75" ht="23.4" x14ac:dyDescent="0.4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</row>
    <row r="80" spans="1:75" ht="23.4" x14ac:dyDescent="0.4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</row>
    <row r="81" spans="1:75" ht="23.4" x14ac:dyDescent="0.4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</row>
    <row r="82" spans="1:75" ht="23.4" x14ac:dyDescent="0.4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</row>
    <row r="83" spans="1:75" ht="23.4" hidden="1" x14ac:dyDescent="0.45">
      <c r="A83" s="273" t="s">
        <v>340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</row>
    <row r="84" spans="1:75" ht="23.4" hidden="1" x14ac:dyDescent="0.4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</row>
    <row r="85" spans="1:75" ht="23.4" hidden="1" x14ac:dyDescent="0.45">
      <c r="A85" s="94" t="s">
        <v>250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</row>
    <row r="86" spans="1:75" ht="23.4" hidden="1" x14ac:dyDescent="0.4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</row>
    <row r="87" spans="1:75" ht="23.4" hidden="1" x14ac:dyDescent="0.45">
      <c r="A87" s="94" t="s">
        <v>251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</row>
    <row r="88" spans="1:75" ht="23.4" hidden="1" x14ac:dyDescent="0.4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</row>
    <row r="89" spans="1:75" ht="23.4" hidden="1" x14ac:dyDescent="0.45">
      <c r="A89" s="193" t="s">
        <v>219</v>
      </c>
      <c r="B89" s="193"/>
      <c r="C89" s="193"/>
      <c r="D89" s="193" t="s">
        <v>34</v>
      </c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 t="s">
        <v>109</v>
      </c>
      <c r="X89" s="193"/>
      <c r="Y89" s="193"/>
      <c r="Z89" s="193"/>
      <c r="AA89" s="193"/>
      <c r="AB89" s="193"/>
      <c r="AC89" s="193"/>
      <c r="AD89" s="193"/>
      <c r="AE89" s="193"/>
      <c r="AF89" s="193" t="s">
        <v>110</v>
      </c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 t="s">
        <v>252</v>
      </c>
      <c r="AR89" s="193"/>
      <c r="AS89" s="193"/>
      <c r="AT89" s="193"/>
      <c r="AU89" s="193"/>
      <c r="AV89" s="193"/>
      <c r="AW89" s="193"/>
      <c r="AX89" s="193"/>
      <c r="AY89" s="193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</row>
    <row r="90" spans="1:75" ht="23.4" hidden="1" x14ac:dyDescent="0.45">
      <c r="A90" s="193">
        <v>1</v>
      </c>
      <c r="B90" s="193"/>
      <c r="C90" s="193"/>
      <c r="D90" s="193">
        <v>2</v>
      </c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>
        <v>3</v>
      </c>
      <c r="X90" s="193"/>
      <c r="Y90" s="193"/>
      <c r="Z90" s="193"/>
      <c r="AA90" s="193"/>
      <c r="AB90" s="193"/>
      <c r="AC90" s="193"/>
      <c r="AD90" s="193"/>
      <c r="AE90" s="193"/>
      <c r="AF90" s="193">
        <v>4</v>
      </c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>
        <v>5</v>
      </c>
      <c r="AR90" s="193"/>
      <c r="AS90" s="193"/>
      <c r="AT90" s="193"/>
      <c r="AU90" s="193"/>
      <c r="AV90" s="193"/>
      <c r="AW90" s="193"/>
      <c r="AX90" s="193"/>
      <c r="AY90" s="193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</row>
    <row r="91" spans="1:75" ht="23.4" hidden="1" x14ac:dyDescent="0.45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</row>
    <row r="92" spans="1:75" ht="23.4" hidden="1" x14ac:dyDescent="0.45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</row>
    <row r="93" spans="1:75" ht="23.4" hidden="1" x14ac:dyDescent="0.45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</row>
    <row r="94" spans="1:75" ht="23.4" hidden="1" x14ac:dyDescent="0.45">
      <c r="A94" s="232"/>
      <c r="B94" s="232"/>
      <c r="C94" s="232"/>
      <c r="D94" s="265" t="s">
        <v>76</v>
      </c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7"/>
      <c r="W94" s="193" t="s">
        <v>39</v>
      </c>
      <c r="X94" s="193"/>
      <c r="Y94" s="193"/>
      <c r="Z94" s="193"/>
      <c r="AA94" s="193"/>
      <c r="AB94" s="193"/>
      <c r="AC94" s="193"/>
      <c r="AD94" s="193"/>
      <c r="AE94" s="193"/>
      <c r="AF94" s="193" t="s">
        <v>39</v>
      </c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232"/>
      <c r="AR94" s="232"/>
      <c r="AS94" s="232"/>
      <c r="AT94" s="232"/>
      <c r="AU94" s="232"/>
      <c r="AV94" s="232"/>
      <c r="AW94" s="232"/>
      <c r="AX94" s="232"/>
      <c r="AY94" s="23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</row>
    <row r="95" spans="1:75" ht="23.4" x14ac:dyDescent="0.4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</row>
    <row r="96" spans="1:75" ht="23.4" x14ac:dyDescent="0.45">
      <c r="A96" s="281" t="s">
        <v>253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</row>
    <row r="97" spans="1:75" ht="23.4" x14ac:dyDescent="0.4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</row>
    <row r="98" spans="1:75" ht="23.4" x14ac:dyDescent="0.45">
      <c r="A98" s="94" t="s">
        <v>250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5"/>
      <c r="P98" s="278" t="s">
        <v>254</v>
      </c>
      <c r="Q98" s="278"/>
      <c r="R98" s="278"/>
      <c r="S98" s="278"/>
      <c r="T98" s="278"/>
      <c r="U98" s="278"/>
      <c r="V98" s="278"/>
      <c r="W98" s="278"/>
      <c r="X98" s="278"/>
      <c r="Y98" s="278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</row>
    <row r="99" spans="1:75" ht="23.4" x14ac:dyDescent="0.4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</row>
    <row r="100" spans="1:75" ht="23.4" x14ac:dyDescent="0.45">
      <c r="A100" s="110" t="s">
        <v>251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109" t="s">
        <v>377</v>
      </c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</row>
    <row r="101" spans="1:75" ht="23.4" x14ac:dyDescent="0.45">
      <c r="A101" s="94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</row>
    <row r="102" spans="1:75" ht="23.4" x14ac:dyDescent="0.45">
      <c r="A102" s="273" t="s">
        <v>255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</row>
    <row r="103" spans="1:75" ht="23.4" x14ac:dyDescent="0.4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</row>
    <row r="104" spans="1:75" ht="132" customHeight="1" x14ac:dyDescent="0.45">
      <c r="A104" s="279" t="s">
        <v>219</v>
      </c>
      <c r="B104" s="279"/>
      <c r="C104" s="279"/>
      <c r="D104" s="279" t="s">
        <v>79</v>
      </c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 t="s">
        <v>256</v>
      </c>
      <c r="X104" s="279"/>
      <c r="Y104" s="279"/>
      <c r="Z104" s="279"/>
      <c r="AA104" s="279"/>
      <c r="AB104" s="279"/>
      <c r="AC104" s="279"/>
      <c r="AD104" s="279"/>
      <c r="AE104" s="279"/>
      <c r="AF104" s="279" t="s">
        <v>257</v>
      </c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80" t="s">
        <v>258</v>
      </c>
      <c r="AR104" s="280"/>
      <c r="AS104" s="280"/>
      <c r="AT104" s="280"/>
      <c r="AU104" s="280"/>
      <c r="AV104" s="280"/>
      <c r="AW104" s="280"/>
      <c r="AX104" s="280"/>
      <c r="AY104" s="280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</row>
    <row r="105" spans="1:75" ht="23.4" x14ac:dyDescent="0.45">
      <c r="A105" s="257">
        <v>1</v>
      </c>
      <c r="B105" s="257"/>
      <c r="C105" s="257"/>
      <c r="D105" s="257">
        <v>2</v>
      </c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>
        <v>3</v>
      </c>
      <c r="X105" s="257"/>
      <c r="Y105" s="257"/>
      <c r="Z105" s="257"/>
      <c r="AA105" s="257"/>
      <c r="AB105" s="257"/>
      <c r="AC105" s="257"/>
      <c r="AD105" s="257"/>
      <c r="AE105" s="257"/>
      <c r="AF105" s="257">
        <v>4</v>
      </c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>
        <v>5</v>
      </c>
      <c r="AR105" s="257"/>
      <c r="AS105" s="257"/>
      <c r="AT105" s="257"/>
      <c r="AU105" s="257"/>
      <c r="AV105" s="257"/>
      <c r="AW105" s="257"/>
      <c r="AX105" s="257"/>
      <c r="AY105" s="257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</row>
    <row r="106" spans="1:75" ht="23.4" x14ac:dyDescent="0.45">
      <c r="A106" s="211">
        <v>1</v>
      </c>
      <c r="B106" s="211"/>
      <c r="C106" s="211"/>
      <c r="D106" s="234" t="s">
        <v>259</v>
      </c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6"/>
      <c r="W106" s="213">
        <f>W107+W109</f>
        <v>59090909.100000001</v>
      </c>
      <c r="X106" s="213"/>
      <c r="Y106" s="213"/>
      <c r="Z106" s="213"/>
      <c r="AA106" s="213"/>
      <c r="AB106" s="213"/>
      <c r="AC106" s="213"/>
      <c r="AD106" s="213"/>
      <c r="AE106" s="213"/>
      <c r="AF106" s="215">
        <v>2.2000000000000002</v>
      </c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84">
        <v>1300000</v>
      </c>
      <c r="AR106" s="284"/>
      <c r="AS106" s="284"/>
      <c r="AT106" s="284"/>
      <c r="AU106" s="284"/>
      <c r="AV106" s="284"/>
      <c r="AW106" s="284"/>
      <c r="AX106" s="284"/>
      <c r="AY106" s="284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</row>
    <row r="107" spans="1:75" ht="23.4" x14ac:dyDescent="0.45">
      <c r="A107" s="282" t="s">
        <v>410</v>
      </c>
      <c r="B107" s="282"/>
      <c r="C107" s="282"/>
      <c r="D107" s="275" t="s">
        <v>260</v>
      </c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13">
        <v>58437909.100000001</v>
      </c>
      <c r="X107" s="213"/>
      <c r="Y107" s="213"/>
      <c r="Z107" s="213"/>
      <c r="AA107" s="213"/>
      <c r="AB107" s="213"/>
      <c r="AC107" s="213"/>
      <c r="AD107" s="213"/>
      <c r="AE107" s="213"/>
      <c r="AF107" s="215">
        <v>2.2000000000000002</v>
      </c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3">
        <f>W107*AF107/100</f>
        <v>1285634.0002000001</v>
      </c>
      <c r="AR107" s="213"/>
      <c r="AS107" s="213"/>
      <c r="AT107" s="213"/>
      <c r="AU107" s="213"/>
      <c r="AV107" s="213"/>
      <c r="AW107" s="213"/>
      <c r="AX107" s="213"/>
      <c r="AY107" s="213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</row>
    <row r="108" spans="1:75" ht="23.4" x14ac:dyDescent="0.45">
      <c r="A108" s="283"/>
      <c r="B108" s="283"/>
      <c r="C108" s="283"/>
      <c r="D108" s="275" t="s">
        <v>261</v>
      </c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</row>
    <row r="109" spans="1:75" ht="23.4" x14ac:dyDescent="0.45">
      <c r="A109" s="282" t="s">
        <v>411</v>
      </c>
      <c r="B109" s="282"/>
      <c r="C109" s="282"/>
      <c r="D109" s="275" t="s">
        <v>262</v>
      </c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13">
        <v>653000</v>
      </c>
      <c r="X109" s="213"/>
      <c r="Y109" s="213"/>
      <c r="Z109" s="213"/>
      <c r="AA109" s="213"/>
      <c r="AB109" s="213"/>
      <c r="AC109" s="213"/>
      <c r="AD109" s="213"/>
      <c r="AE109" s="213"/>
      <c r="AF109" s="215">
        <v>2.2000000000000002</v>
      </c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3">
        <v>14366</v>
      </c>
      <c r="AR109" s="213"/>
      <c r="AS109" s="213"/>
      <c r="AT109" s="213"/>
      <c r="AU109" s="213"/>
      <c r="AV109" s="213"/>
      <c r="AW109" s="213"/>
      <c r="AX109" s="213"/>
      <c r="AY109" s="213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</row>
    <row r="110" spans="1:75" ht="23.4" x14ac:dyDescent="0.45">
      <c r="A110" s="215"/>
      <c r="B110" s="215"/>
      <c r="C110" s="215"/>
      <c r="D110" s="275" t="s">
        <v>261</v>
      </c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</row>
    <row r="111" spans="1:75" ht="23.4" x14ac:dyDescent="0.45">
      <c r="A111" s="215"/>
      <c r="B111" s="215"/>
      <c r="C111" s="215"/>
      <c r="D111" s="265" t="s">
        <v>76</v>
      </c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7"/>
      <c r="W111" s="175">
        <f>W106</f>
        <v>59090909.100000001</v>
      </c>
      <c r="X111" s="176"/>
      <c r="Y111" s="176"/>
      <c r="Z111" s="176"/>
      <c r="AA111" s="176"/>
      <c r="AB111" s="176"/>
      <c r="AC111" s="176"/>
      <c r="AD111" s="176"/>
      <c r="AE111" s="177"/>
      <c r="AF111" s="264" t="s">
        <v>39</v>
      </c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85">
        <f>AQ107+AQ109</f>
        <v>1300000.0002000001</v>
      </c>
      <c r="AR111" s="286"/>
      <c r="AS111" s="286"/>
      <c r="AT111" s="286"/>
      <c r="AU111" s="286"/>
      <c r="AV111" s="286"/>
      <c r="AW111" s="286"/>
      <c r="AX111" s="286"/>
      <c r="AY111" s="287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</row>
    <row r="112" spans="1:75" ht="23.4" x14ac:dyDescent="0.4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</row>
    <row r="113" spans="1:75" ht="23.4" x14ac:dyDescent="0.45">
      <c r="A113" s="288" t="s">
        <v>263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</row>
    <row r="114" spans="1:75" ht="23.4" x14ac:dyDescent="0.4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</row>
    <row r="115" spans="1:75" ht="23.4" x14ac:dyDescent="0.45">
      <c r="A115" s="193" t="s">
        <v>219</v>
      </c>
      <c r="B115" s="193"/>
      <c r="C115" s="193"/>
      <c r="D115" s="193" t="s">
        <v>79</v>
      </c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 t="s">
        <v>264</v>
      </c>
      <c r="X115" s="193"/>
      <c r="Y115" s="193"/>
      <c r="Z115" s="193"/>
      <c r="AA115" s="193"/>
      <c r="AB115" s="193"/>
      <c r="AC115" s="193"/>
      <c r="AD115" s="193"/>
      <c r="AE115" s="193"/>
      <c r="AF115" s="193" t="s">
        <v>257</v>
      </c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 t="s">
        <v>265</v>
      </c>
      <c r="AR115" s="193"/>
      <c r="AS115" s="193"/>
      <c r="AT115" s="193"/>
      <c r="AU115" s="193"/>
      <c r="AV115" s="193"/>
      <c r="AW115" s="193"/>
      <c r="AX115" s="193"/>
      <c r="AY115" s="193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</row>
    <row r="116" spans="1:75" ht="23.4" x14ac:dyDescent="0.45">
      <c r="A116" s="192">
        <v>1</v>
      </c>
      <c r="B116" s="192"/>
      <c r="C116" s="192"/>
      <c r="D116" s="192">
        <v>2</v>
      </c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>
        <v>3</v>
      </c>
      <c r="X116" s="192"/>
      <c r="Y116" s="192"/>
      <c r="Z116" s="192"/>
      <c r="AA116" s="192"/>
      <c r="AB116" s="192"/>
      <c r="AC116" s="192"/>
      <c r="AD116" s="192"/>
      <c r="AE116" s="192"/>
      <c r="AF116" s="215">
        <v>4</v>
      </c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192">
        <v>5</v>
      </c>
      <c r="AR116" s="192"/>
      <c r="AS116" s="192"/>
      <c r="AT116" s="192"/>
      <c r="AU116" s="192"/>
      <c r="AV116" s="192"/>
      <c r="AW116" s="192"/>
      <c r="AX116" s="192"/>
      <c r="AY116" s="1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</row>
    <row r="117" spans="1:75" ht="23.4" x14ac:dyDescent="0.45">
      <c r="A117" s="295">
        <v>1</v>
      </c>
      <c r="B117" s="296"/>
      <c r="C117" s="297"/>
      <c r="D117" s="299" t="s">
        <v>266</v>
      </c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1"/>
      <c r="W117" s="213">
        <f>W119+W120</f>
        <v>6637135.4699999997</v>
      </c>
      <c r="X117" s="213"/>
      <c r="Y117" s="213"/>
      <c r="Z117" s="213"/>
      <c r="AA117" s="213"/>
      <c r="AB117" s="213"/>
      <c r="AC117" s="213"/>
      <c r="AD117" s="213"/>
      <c r="AE117" s="213"/>
      <c r="AF117" s="215">
        <v>1.5</v>
      </c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84">
        <v>99557</v>
      </c>
      <c r="AR117" s="284"/>
      <c r="AS117" s="284"/>
      <c r="AT117" s="284"/>
      <c r="AU117" s="284"/>
      <c r="AV117" s="284"/>
      <c r="AW117" s="284"/>
      <c r="AX117" s="284"/>
      <c r="AY117" s="284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</row>
    <row r="118" spans="1:75" ht="23.4" x14ac:dyDescent="0.45">
      <c r="A118" s="295"/>
      <c r="B118" s="296"/>
      <c r="C118" s="297"/>
      <c r="D118" s="302" t="s">
        <v>267</v>
      </c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</row>
    <row r="119" spans="1:75" ht="39.6" customHeight="1" x14ac:dyDescent="0.45">
      <c r="A119" s="115"/>
      <c r="B119" s="116"/>
      <c r="C119" s="117"/>
      <c r="D119" s="169" t="s">
        <v>268</v>
      </c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1"/>
      <c r="W119" s="289">
        <v>6192142.25</v>
      </c>
      <c r="X119" s="290"/>
      <c r="Y119" s="290"/>
      <c r="Z119" s="290"/>
      <c r="AA119" s="290"/>
      <c r="AB119" s="290"/>
      <c r="AC119" s="290"/>
      <c r="AD119" s="290"/>
      <c r="AE119" s="291"/>
      <c r="AF119" s="292">
        <v>1.5</v>
      </c>
      <c r="AG119" s="293"/>
      <c r="AH119" s="293"/>
      <c r="AI119" s="293"/>
      <c r="AJ119" s="293"/>
      <c r="AK119" s="293"/>
      <c r="AL119" s="293"/>
      <c r="AM119" s="293"/>
      <c r="AN119" s="293"/>
      <c r="AO119" s="293"/>
      <c r="AP119" s="294"/>
      <c r="AQ119" s="289">
        <v>92882</v>
      </c>
      <c r="AR119" s="290"/>
      <c r="AS119" s="290"/>
      <c r="AT119" s="290"/>
      <c r="AU119" s="290"/>
      <c r="AV119" s="290"/>
      <c r="AW119" s="290"/>
      <c r="AX119" s="290"/>
      <c r="AY119" s="291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</row>
    <row r="120" spans="1:75" ht="40.799999999999997" customHeight="1" x14ac:dyDescent="0.45">
      <c r="A120" s="295"/>
      <c r="B120" s="296"/>
      <c r="C120" s="297"/>
      <c r="D120" s="298" t="s">
        <v>269</v>
      </c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13">
        <v>444993.22</v>
      </c>
      <c r="X120" s="213"/>
      <c r="Y120" s="213"/>
      <c r="Z120" s="213"/>
      <c r="AA120" s="213"/>
      <c r="AB120" s="213"/>
      <c r="AC120" s="213"/>
      <c r="AD120" s="213"/>
      <c r="AE120" s="213"/>
      <c r="AF120" s="215">
        <v>1.5</v>
      </c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3">
        <v>6675</v>
      </c>
      <c r="AR120" s="213"/>
      <c r="AS120" s="213"/>
      <c r="AT120" s="213"/>
      <c r="AU120" s="213"/>
      <c r="AV120" s="213"/>
      <c r="AW120" s="213"/>
      <c r="AX120" s="213"/>
      <c r="AY120" s="213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</row>
    <row r="121" spans="1:75" ht="23.4" x14ac:dyDescent="0.45">
      <c r="A121" s="268"/>
      <c r="B121" s="268"/>
      <c r="C121" s="268"/>
      <c r="D121" s="265" t="s">
        <v>76</v>
      </c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7"/>
      <c r="W121" s="193" t="s">
        <v>39</v>
      </c>
      <c r="X121" s="193"/>
      <c r="Y121" s="193"/>
      <c r="Z121" s="193"/>
      <c r="AA121" s="193"/>
      <c r="AB121" s="193"/>
      <c r="AC121" s="193"/>
      <c r="AD121" s="193"/>
      <c r="AE121" s="193"/>
      <c r="AF121" s="193" t="s">
        <v>39</v>
      </c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284">
        <f>AQ117</f>
        <v>99557</v>
      </c>
      <c r="AR121" s="284"/>
      <c r="AS121" s="284"/>
      <c r="AT121" s="284"/>
      <c r="AU121" s="284"/>
      <c r="AV121" s="284"/>
      <c r="AW121" s="284"/>
      <c r="AX121" s="284"/>
      <c r="AY121" s="284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</row>
    <row r="122" spans="1:75" ht="23.4" x14ac:dyDescent="0.4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</row>
    <row r="123" spans="1:75" ht="23.4" x14ac:dyDescent="0.45">
      <c r="A123" s="288" t="s">
        <v>270</v>
      </c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  <c r="AR123" s="288"/>
      <c r="AS123" s="288"/>
      <c r="AT123" s="288"/>
      <c r="AU123" s="288"/>
      <c r="AV123" s="288"/>
      <c r="AW123" s="288"/>
      <c r="AX123" s="288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</row>
    <row r="124" spans="1:75" ht="23.4" x14ac:dyDescent="0.4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</row>
    <row r="125" spans="1:75" ht="23.4" x14ac:dyDescent="0.45">
      <c r="A125" s="193" t="s">
        <v>219</v>
      </c>
      <c r="B125" s="193"/>
      <c r="C125" s="193"/>
      <c r="D125" s="193" t="s">
        <v>79</v>
      </c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 t="s">
        <v>271</v>
      </c>
      <c r="X125" s="193"/>
      <c r="Y125" s="193"/>
      <c r="Z125" s="193"/>
      <c r="AA125" s="193"/>
      <c r="AB125" s="193"/>
      <c r="AC125" s="193"/>
      <c r="AD125" s="193"/>
      <c r="AE125" s="193"/>
      <c r="AF125" s="193" t="s">
        <v>272</v>
      </c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 t="s">
        <v>273</v>
      </c>
      <c r="AR125" s="193"/>
      <c r="AS125" s="193"/>
      <c r="AT125" s="193"/>
      <c r="AU125" s="193"/>
      <c r="AV125" s="193"/>
      <c r="AW125" s="193"/>
      <c r="AX125" s="193"/>
      <c r="AY125" s="193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</row>
    <row r="126" spans="1:75" ht="23.4" x14ac:dyDescent="0.45">
      <c r="A126" s="192">
        <v>1</v>
      </c>
      <c r="B126" s="192"/>
      <c r="C126" s="192"/>
      <c r="D126" s="192">
        <v>2</v>
      </c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>
        <v>3</v>
      </c>
      <c r="X126" s="192"/>
      <c r="Y126" s="192"/>
      <c r="Z126" s="192"/>
      <c r="AA126" s="192"/>
      <c r="AB126" s="192"/>
      <c r="AC126" s="192"/>
      <c r="AD126" s="192"/>
      <c r="AE126" s="192"/>
      <c r="AF126" s="192">
        <v>4</v>
      </c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>
        <v>5</v>
      </c>
      <c r="AR126" s="192"/>
      <c r="AS126" s="192"/>
      <c r="AT126" s="192"/>
      <c r="AU126" s="192"/>
      <c r="AV126" s="192"/>
      <c r="AW126" s="192"/>
      <c r="AX126" s="192"/>
      <c r="AY126" s="1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</row>
    <row r="127" spans="1:75" ht="23.4" x14ac:dyDescent="0.45">
      <c r="A127" s="215">
        <v>1</v>
      </c>
      <c r="B127" s="215"/>
      <c r="C127" s="215"/>
      <c r="D127" s="233" t="s">
        <v>274</v>
      </c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</row>
    <row r="128" spans="1:75" ht="23.4" x14ac:dyDescent="0.45">
      <c r="A128" s="215"/>
      <c r="B128" s="215"/>
      <c r="C128" s="215"/>
      <c r="D128" s="275" t="s">
        <v>275</v>
      </c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15">
        <v>130.5</v>
      </c>
      <c r="X128" s="215"/>
      <c r="Y128" s="215"/>
      <c r="Z128" s="215"/>
      <c r="AA128" s="215"/>
      <c r="AB128" s="215"/>
      <c r="AC128" s="215"/>
      <c r="AD128" s="215"/>
      <c r="AE128" s="215"/>
      <c r="AF128" s="215">
        <v>30</v>
      </c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84">
        <f>W128*AF128</f>
        <v>3915</v>
      </c>
      <c r="AR128" s="284"/>
      <c r="AS128" s="284"/>
      <c r="AT128" s="284"/>
      <c r="AU128" s="284"/>
      <c r="AV128" s="284"/>
      <c r="AW128" s="284"/>
      <c r="AX128" s="284"/>
      <c r="AY128" s="284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</row>
    <row r="129" spans="1:75" ht="23.4" x14ac:dyDescent="0.45">
      <c r="A129" s="215">
        <v>2</v>
      </c>
      <c r="B129" s="215"/>
      <c r="C129" s="215"/>
      <c r="D129" s="233" t="s">
        <v>276</v>
      </c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</row>
    <row r="130" spans="1:75" ht="23.4" x14ac:dyDescent="0.45">
      <c r="A130" s="215"/>
      <c r="B130" s="215"/>
      <c r="C130" s="215"/>
      <c r="D130" s="275" t="s">
        <v>277</v>
      </c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</row>
    <row r="131" spans="1:75" ht="23.4" x14ac:dyDescent="0.45">
      <c r="A131" s="215"/>
      <c r="B131" s="215"/>
      <c r="C131" s="215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</row>
    <row r="132" spans="1:75" ht="23.4" x14ac:dyDescent="0.45">
      <c r="A132" s="215"/>
      <c r="B132" s="215"/>
      <c r="C132" s="215"/>
      <c r="D132" s="265" t="s">
        <v>76</v>
      </c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7"/>
      <c r="W132" s="193" t="s">
        <v>39</v>
      </c>
      <c r="X132" s="193"/>
      <c r="Y132" s="193"/>
      <c r="Z132" s="193"/>
      <c r="AA132" s="193"/>
      <c r="AB132" s="193"/>
      <c r="AC132" s="193"/>
      <c r="AD132" s="193"/>
      <c r="AE132" s="193"/>
      <c r="AF132" s="193" t="s">
        <v>39</v>
      </c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284">
        <v>3915</v>
      </c>
      <c r="AR132" s="284"/>
      <c r="AS132" s="284"/>
      <c r="AT132" s="284"/>
      <c r="AU132" s="284"/>
      <c r="AV132" s="284"/>
      <c r="AW132" s="284"/>
      <c r="AX132" s="284"/>
      <c r="AY132" s="284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</row>
    <row r="133" spans="1:75" ht="23.4" x14ac:dyDescent="0.4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</row>
    <row r="134" spans="1:75" ht="23.4" hidden="1" x14ac:dyDescent="0.45">
      <c r="A134" s="273" t="s">
        <v>341</v>
      </c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</row>
    <row r="135" spans="1:75" ht="23.4" hidden="1" x14ac:dyDescent="0.4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</row>
    <row r="136" spans="1:75" ht="23.4" hidden="1" x14ac:dyDescent="0.45">
      <c r="A136" s="94" t="s">
        <v>250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</row>
    <row r="137" spans="1:75" ht="23.4" hidden="1" x14ac:dyDescent="0.4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</row>
    <row r="138" spans="1:75" ht="23.4" hidden="1" x14ac:dyDescent="0.45">
      <c r="A138" s="94" t="s">
        <v>251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</row>
    <row r="139" spans="1:75" ht="23.4" hidden="1" x14ac:dyDescent="0.4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</row>
    <row r="140" spans="1:75" ht="23.4" hidden="1" x14ac:dyDescent="0.45">
      <c r="A140" s="193" t="s">
        <v>219</v>
      </c>
      <c r="B140" s="193"/>
      <c r="C140" s="193"/>
      <c r="D140" s="193" t="s">
        <v>34</v>
      </c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 t="s">
        <v>278</v>
      </c>
      <c r="X140" s="193"/>
      <c r="Y140" s="193"/>
      <c r="Z140" s="193"/>
      <c r="AA140" s="193"/>
      <c r="AB140" s="193"/>
      <c r="AC140" s="193"/>
      <c r="AD140" s="193"/>
      <c r="AE140" s="193"/>
      <c r="AF140" s="193" t="s">
        <v>110</v>
      </c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 t="s">
        <v>279</v>
      </c>
      <c r="AR140" s="193"/>
      <c r="AS140" s="193"/>
      <c r="AT140" s="193"/>
      <c r="AU140" s="193"/>
      <c r="AV140" s="193"/>
      <c r="AW140" s="193"/>
      <c r="AX140" s="193"/>
      <c r="AY140" s="193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</row>
    <row r="141" spans="1:75" ht="23.4" hidden="1" x14ac:dyDescent="0.45">
      <c r="A141" s="192">
        <v>1</v>
      </c>
      <c r="B141" s="192"/>
      <c r="C141" s="192"/>
      <c r="D141" s="192">
        <v>2</v>
      </c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>
        <v>3</v>
      </c>
      <c r="X141" s="192"/>
      <c r="Y141" s="192"/>
      <c r="Z141" s="192"/>
      <c r="AA141" s="192"/>
      <c r="AB141" s="192"/>
      <c r="AC141" s="192"/>
      <c r="AD141" s="192"/>
      <c r="AE141" s="192"/>
      <c r="AF141" s="192">
        <v>4</v>
      </c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>
        <v>5</v>
      </c>
      <c r="AR141" s="192"/>
      <c r="AS141" s="192"/>
      <c r="AT141" s="192"/>
      <c r="AU141" s="192"/>
      <c r="AV141" s="192"/>
      <c r="AW141" s="192"/>
      <c r="AX141" s="192"/>
      <c r="AY141" s="1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</row>
    <row r="142" spans="1:75" ht="23.4" hidden="1" x14ac:dyDescent="0.45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</row>
    <row r="143" spans="1:75" ht="23.4" hidden="1" x14ac:dyDescent="0.4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</row>
    <row r="144" spans="1:75" ht="23.4" hidden="1" x14ac:dyDescent="0.4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</row>
    <row r="145" spans="1:75" ht="23.4" hidden="1" x14ac:dyDescent="0.45">
      <c r="A145" s="215"/>
      <c r="B145" s="215"/>
      <c r="C145" s="215"/>
      <c r="D145" s="265" t="s">
        <v>76</v>
      </c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7"/>
      <c r="W145" s="193" t="s">
        <v>39</v>
      </c>
      <c r="X145" s="193"/>
      <c r="Y145" s="193"/>
      <c r="Z145" s="193"/>
      <c r="AA145" s="193"/>
      <c r="AB145" s="193"/>
      <c r="AC145" s="193"/>
      <c r="AD145" s="193"/>
      <c r="AE145" s="193"/>
      <c r="AF145" s="193" t="s">
        <v>39</v>
      </c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</row>
    <row r="146" spans="1:75" ht="23.4" x14ac:dyDescent="0.4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</row>
    <row r="147" spans="1:75" ht="23.4" x14ac:dyDescent="0.45">
      <c r="A147" s="273" t="s">
        <v>280</v>
      </c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</row>
    <row r="148" spans="1:75" ht="23.4" x14ac:dyDescent="0.4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</row>
    <row r="149" spans="1:75" ht="23.4" x14ac:dyDescent="0.45">
      <c r="A149" s="110" t="s">
        <v>216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216">
        <v>113</v>
      </c>
      <c r="Q149" s="216"/>
      <c r="R149" s="216"/>
      <c r="S149" s="216"/>
      <c r="T149" s="216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</row>
    <row r="150" spans="1:75" ht="23.4" x14ac:dyDescent="0.4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</row>
    <row r="151" spans="1:75" ht="23.4" x14ac:dyDescent="0.45">
      <c r="A151" s="110" t="s">
        <v>217</v>
      </c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3" t="s">
        <v>281</v>
      </c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09"/>
      <c r="BD151" s="89"/>
      <c r="BE151" s="89"/>
      <c r="BF151" s="89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</row>
    <row r="152" spans="1:75" ht="23.4" x14ac:dyDescent="0.4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</row>
    <row r="153" spans="1:75" ht="23.4" x14ac:dyDescent="0.45">
      <c r="A153" s="193" t="s">
        <v>219</v>
      </c>
      <c r="B153" s="193"/>
      <c r="C153" s="193"/>
      <c r="D153" s="193" t="s">
        <v>34</v>
      </c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 t="s">
        <v>278</v>
      </c>
      <c r="X153" s="193"/>
      <c r="Y153" s="193"/>
      <c r="Z153" s="193"/>
      <c r="AA153" s="193"/>
      <c r="AB153" s="193"/>
      <c r="AC153" s="193"/>
      <c r="AD153" s="193"/>
      <c r="AE153" s="193"/>
      <c r="AF153" s="193" t="s">
        <v>110</v>
      </c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 t="s">
        <v>279</v>
      </c>
      <c r="AR153" s="193"/>
      <c r="AS153" s="193"/>
      <c r="AT153" s="193"/>
      <c r="AU153" s="193"/>
      <c r="AV153" s="193"/>
      <c r="AW153" s="193"/>
      <c r="AX153" s="193"/>
      <c r="AY153" s="193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</row>
    <row r="154" spans="1:75" ht="23.4" x14ac:dyDescent="0.45">
      <c r="A154" s="211">
        <v>1</v>
      </c>
      <c r="B154" s="211"/>
      <c r="C154" s="211"/>
      <c r="D154" s="211">
        <v>2</v>
      </c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>
        <v>3</v>
      </c>
      <c r="X154" s="211"/>
      <c r="Y154" s="211"/>
      <c r="Z154" s="211"/>
      <c r="AA154" s="211"/>
      <c r="AB154" s="211"/>
      <c r="AC154" s="211"/>
      <c r="AD154" s="211"/>
      <c r="AE154" s="211"/>
      <c r="AF154" s="211">
        <v>4</v>
      </c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>
        <v>5</v>
      </c>
      <c r="AR154" s="211"/>
      <c r="AS154" s="211"/>
      <c r="AT154" s="211"/>
      <c r="AU154" s="211"/>
      <c r="AV154" s="211"/>
      <c r="AW154" s="211"/>
      <c r="AX154" s="211"/>
      <c r="AY154" s="211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</row>
    <row r="155" spans="1:75" ht="23.4" x14ac:dyDescent="0.45">
      <c r="A155" s="257">
        <v>1</v>
      </c>
      <c r="B155" s="257"/>
      <c r="C155" s="257"/>
      <c r="D155" s="304" t="s">
        <v>282</v>
      </c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215">
        <v>320</v>
      </c>
      <c r="X155" s="215"/>
      <c r="Y155" s="215"/>
      <c r="Z155" s="215"/>
      <c r="AA155" s="215"/>
      <c r="AB155" s="215"/>
      <c r="AC155" s="215"/>
      <c r="AD155" s="215"/>
      <c r="AE155" s="215"/>
      <c r="AF155" s="215">
        <v>450</v>
      </c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3">
        <f>W155*AF155</f>
        <v>144000</v>
      </c>
      <c r="AR155" s="213"/>
      <c r="AS155" s="213"/>
      <c r="AT155" s="213"/>
      <c r="AU155" s="213"/>
      <c r="AV155" s="213"/>
      <c r="AW155" s="213"/>
      <c r="AX155" s="213"/>
      <c r="AY155" s="213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</row>
    <row r="156" spans="1:75" ht="23.4" x14ac:dyDescent="0.45">
      <c r="A156" s="257">
        <v>2</v>
      </c>
      <c r="B156" s="257"/>
      <c r="C156" s="257"/>
      <c r="D156" s="304" t="s">
        <v>283</v>
      </c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215">
        <v>1840</v>
      </c>
      <c r="X156" s="215"/>
      <c r="Y156" s="215"/>
      <c r="Z156" s="215"/>
      <c r="AA156" s="215"/>
      <c r="AB156" s="215"/>
      <c r="AC156" s="215"/>
      <c r="AD156" s="215"/>
      <c r="AE156" s="215"/>
      <c r="AF156" s="215">
        <v>400</v>
      </c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3">
        <f>W156*AF156</f>
        <v>736000</v>
      </c>
      <c r="AR156" s="213"/>
      <c r="AS156" s="213"/>
      <c r="AT156" s="213"/>
      <c r="AU156" s="213"/>
      <c r="AV156" s="213"/>
      <c r="AW156" s="213"/>
      <c r="AX156" s="213"/>
      <c r="AY156" s="213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</row>
    <row r="157" spans="1:75" ht="23.4" x14ac:dyDescent="0.45">
      <c r="A157" s="257">
        <v>3</v>
      </c>
      <c r="B157" s="257"/>
      <c r="C157" s="257"/>
      <c r="D157" s="304" t="s">
        <v>284</v>
      </c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215">
        <v>550</v>
      </c>
      <c r="X157" s="215"/>
      <c r="Y157" s="215"/>
      <c r="Z157" s="215"/>
      <c r="AA157" s="215"/>
      <c r="AB157" s="215"/>
      <c r="AC157" s="215"/>
      <c r="AD157" s="215"/>
      <c r="AE157" s="215"/>
      <c r="AF157" s="215">
        <v>420</v>
      </c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3">
        <f>W157*AF157</f>
        <v>231000</v>
      </c>
      <c r="AR157" s="213"/>
      <c r="AS157" s="213"/>
      <c r="AT157" s="213"/>
      <c r="AU157" s="213"/>
      <c r="AV157" s="213"/>
      <c r="AW157" s="213"/>
      <c r="AX157" s="213"/>
      <c r="AY157" s="213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</row>
    <row r="158" spans="1:75" ht="23.4" x14ac:dyDescent="0.45">
      <c r="A158" s="268"/>
      <c r="B158" s="268"/>
      <c r="C158" s="268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</row>
    <row r="159" spans="1:75" ht="23.4" x14ac:dyDescent="0.45">
      <c r="A159" s="268"/>
      <c r="B159" s="268"/>
      <c r="C159" s="268"/>
      <c r="D159" s="265" t="s">
        <v>76</v>
      </c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7"/>
      <c r="W159" s="193" t="s">
        <v>39</v>
      </c>
      <c r="X159" s="193"/>
      <c r="Y159" s="193"/>
      <c r="Z159" s="193"/>
      <c r="AA159" s="193"/>
      <c r="AB159" s="193"/>
      <c r="AC159" s="193"/>
      <c r="AD159" s="193"/>
      <c r="AE159" s="193"/>
      <c r="AF159" s="193" t="s">
        <v>39</v>
      </c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284">
        <f>AQ155+AQ156+AQ157</f>
        <v>1111000</v>
      </c>
      <c r="AR159" s="192"/>
      <c r="AS159" s="192"/>
      <c r="AT159" s="192"/>
      <c r="AU159" s="192"/>
      <c r="AV159" s="192"/>
      <c r="AW159" s="192"/>
      <c r="AX159" s="192"/>
      <c r="AY159" s="1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</row>
    <row r="160" spans="1:75" ht="23.4" x14ac:dyDescent="0.4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</row>
    <row r="161" spans="1:75" ht="23.4" x14ac:dyDescent="0.45">
      <c r="A161" s="288" t="s">
        <v>285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  <c r="AK161" s="288"/>
      <c r="AL161" s="288"/>
      <c r="AM161" s="288"/>
      <c r="AN161" s="288"/>
      <c r="AO161" s="288"/>
      <c r="AP161" s="288"/>
      <c r="AQ161" s="288"/>
      <c r="AR161" s="288"/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8"/>
      <c r="BE161" s="288"/>
      <c r="BF161" s="288"/>
      <c r="BG161" s="288"/>
      <c r="BH161" s="288"/>
      <c r="BI161" s="288"/>
      <c r="BJ161" s="288"/>
      <c r="BK161" s="288"/>
      <c r="BL161" s="288"/>
      <c r="BM161" s="288"/>
      <c r="BN161" s="288"/>
      <c r="BO161" s="288"/>
      <c r="BP161" s="288"/>
      <c r="BQ161" s="288"/>
      <c r="BR161" s="288"/>
      <c r="BS161" s="92"/>
      <c r="BT161" s="92"/>
      <c r="BU161" s="92"/>
      <c r="BV161" s="92"/>
      <c r="BW161" s="92"/>
    </row>
    <row r="162" spans="1:75" ht="23.4" x14ac:dyDescent="0.4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</row>
    <row r="163" spans="1:75" ht="23.4" x14ac:dyDescent="0.45">
      <c r="A163" s="230" t="s">
        <v>482</v>
      </c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</row>
    <row r="164" spans="1:75" ht="23.4" x14ac:dyDescent="0.4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</row>
    <row r="165" spans="1:75" ht="23.4" x14ac:dyDescent="0.45">
      <c r="A165" s="230" t="s">
        <v>484</v>
      </c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0"/>
      <c r="AK165" s="230"/>
      <c r="AL165" s="230"/>
      <c r="AM165" s="230"/>
      <c r="AN165" s="230"/>
      <c r="AO165" s="230"/>
      <c r="AP165" s="230"/>
      <c r="AQ165" s="230"/>
      <c r="AR165" s="230"/>
      <c r="AS165" s="230"/>
      <c r="AT165" s="230"/>
      <c r="AU165" s="230"/>
      <c r="AV165" s="230"/>
      <c r="AW165" s="230"/>
      <c r="AX165" s="230"/>
      <c r="AY165" s="230"/>
      <c r="AZ165" s="230"/>
      <c r="BA165" s="230"/>
      <c r="BB165" s="230"/>
      <c r="BC165" s="230"/>
      <c r="BD165" s="230"/>
      <c r="BE165" s="230"/>
      <c r="BF165" s="230"/>
      <c r="BG165" s="230"/>
      <c r="BH165" s="230"/>
      <c r="BI165" s="230"/>
      <c r="BJ165" s="230"/>
      <c r="BK165" s="230"/>
      <c r="BL165" s="230"/>
      <c r="BM165" s="230"/>
      <c r="BN165" s="230"/>
      <c r="BO165" s="230"/>
      <c r="BP165" s="92"/>
      <c r="BQ165" s="92"/>
      <c r="BR165" s="92"/>
      <c r="BS165" s="92"/>
      <c r="BT165" s="92"/>
      <c r="BU165" s="92"/>
      <c r="BV165" s="92"/>
      <c r="BW165" s="92"/>
    </row>
    <row r="166" spans="1:75" ht="23.4" x14ac:dyDescent="0.4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</row>
    <row r="167" spans="1:75" ht="23.4" x14ac:dyDescent="0.45">
      <c r="A167" s="306" t="s">
        <v>286</v>
      </c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  <c r="AA167" s="306"/>
      <c r="AB167" s="306"/>
      <c r="AC167" s="306"/>
      <c r="AD167" s="306"/>
      <c r="AE167" s="306"/>
      <c r="AF167" s="306"/>
      <c r="AG167" s="306"/>
      <c r="AH167" s="306"/>
      <c r="AI167" s="306"/>
      <c r="AJ167" s="306"/>
      <c r="AK167" s="306"/>
      <c r="AL167" s="306"/>
      <c r="AM167" s="306"/>
      <c r="AN167" s="306"/>
      <c r="AO167" s="306"/>
      <c r="AP167" s="306"/>
      <c r="AQ167" s="306"/>
      <c r="AR167" s="306"/>
      <c r="AS167" s="306"/>
      <c r="AT167" s="306"/>
      <c r="AU167" s="306"/>
      <c r="AV167" s="306"/>
      <c r="AW167" s="306"/>
      <c r="AX167" s="306"/>
      <c r="AY167" s="306"/>
      <c r="AZ167" s="306"/>
      <c r="BA167" s="306"/>
      <c r="BB167" s="306"/>
      <c r="BC167" s="306"/>
      <c r="BD167" s="306"/>
      <c r="BE167" s="306"/>
      <c r="BF167" s="306"/>
      <c r="BG167" s="306"/>
      <c r="BH167" s="306"/>
      <c r="BI167" s="306"/>
      <c r="BJ167" s="306"/>
      <c r="BK167" s="306"/>
      <c r="BL167" s="306"/>
      <c r="BM167" s="306"/>
      <c r="BN167" s="306"/>
      <c r="BO167" s="306"/>
      <c r="BP167" s="306"/>
      <c r="BQ167" s="306"/>
      <c r="BR167" s="306"/>
      <c r="BS167" s="306"/>
      <c r="BT167" s="306"/>
      <c r="BU167" s="306"/>
      <c r="BV167" s="92"/>
      <c r="BW167" s="92"/>
    </row>
    <row r="168" spans="1:75" ht="23.4" x14ac:dyDescent="0.4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</row>
    <row r="169" spans="1:75" ht="23.4" x14ac:dyDescent="0.45">
      <c r="A169" s="193" t="s">
        <v>219</v>
      </c>
      <c r="B169" s="193"/>
      <c r="C169" s="193"/>
      <c r="D169" s="193" t="s">
        <v>287</v>
      </c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 t="s">
        <v>123</v>
      </c>
      <c r="AN169" s="193"/>
      <c r="AO169" s="193"/>
      <c r="AP169" s="193"/>
      <c r="AQ169" s="193"/>
      <c r="AR169" s="193"/>
      <c r="AS169" s="193"/>
      <c r="AT169" s="193"/>
      <c r="AU169" s="193"/>
      <c r="AV169" s="193" t="s">
        <v>124</v>
      </c>
      <c r="AW169" s="193"/>
      <c r="AX169" s="193"/>
      <c r="AY169" s="193"/>
      <c r="AZ169" s="193"/>
      <c r="BA169" s="193"/>
      <c r="BB169" s="193"/>
      <c r="BC169" s="193"/>
      <c r="BD169" s="193"/>
      <c r="BE169" s="193" t="s">
        <v>125</v>
      </c>
      <c r="BF169" s="193"/>
      <c r="BG169" s="193"/>
      <c r="BH169" s="193"/>
      <c r="BI169" s="193"/>
      <c r="BJ169" s="193"/>
      <c r="BK169" s="193"/>
      <c r="BL169" s="193"/>
      <c r="BM169" s="193"/>
      <c r="BN169" s="193" t="s">
        <v>288</v>
      </c>
      <c r="BO169" s="193"/>
      <c r="BP169" s="193"/>
      <c r="BQ169" s="193"/>
      <c r="BR169" s="193"/>
      <c r="BS169" s="193"/>
      <c r="BT169" s="193"/>
      <c r="BU169" s="193"/>
      <c r="BV169" s="193"/>
      <c r="BW169" s="92"/>
    </row>
    <row r="170" spans="1:75" ht="23.4" x14ac:dyDescent="0.45">
      <c r="A170" s="193">
        <v>1</v>
      </c>
      <c r="B170" s="193"/>
      <c r="C170" s="193"/>
      <c r="D170" s="193">
        <v>2</v>
      </c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>
        <v>3</v>
      </c>
      <c r="AN170" s="193"/>
      <c r="AO170" s="193"/>
      <c r="AP170" s="193"/>
      <c r="AQ170" s="193"/>
      <c r="AR170" s="193"/>
      <c r="AS170" s="193"/>
      <c r="AT170" s="193"/>
      <c r="AU170" s="193"/>
      <c r="AV170" s="193">
        <v>4</v>
      </c>
      <c r="AW170" s="193"/>
      <c r="AX170" s="193"/>
      <c r="AY170" s="193"/>
      <c r="AZ170" s="193"/>
      <c r="BA170" s="193"/>
      <c r="BB170" s="193"/>
      <c r="BC170" s="193"/>
      <c r="BD170" s="193"/>
      <c r="BE170" s="193">
        <v>5</v>
      </c>
      <c r="BF170" s="193"/>
      <c r="BG170" s="193"/>
      <c r="BH170" s="193"/>
      <c r="BI170" s="193"/>
      <c r="BJ170" s="193"/>
      <c r="BK170" s="193"/>
      <c r="BL170" s="193"/>
      <c r="BM170" s="193"/>
      <c r="BN170" s="193">
        <v>6</v>
      </c>
      <c r="BO170" s="193"/>
      <c r="BP170" s="193"/>
      <c r="BQ170" s="193"/>
      <c r="BR170" s="193"/>
      <c r="BS170" s="193"/>
      <c r="BT170" s="193"/>
      <c r="BU170" s="193"/>
      <c r="BV170" s="193"/>
      <c r="BW170" s="92"/>
    </row>
    <row r="171" spans="1:75" ht="57" customHeight="1" x14ac:dyDescent="0.45">
      <c r="A171" s="232">
        <v>1</v>
      </c>
      <c r="B171" s="232"/>
      <c r="C171" s="232"/>
      <c r="D171" s="305" t="s">
        <v>365</v>
      </c>
      <c r="E171" s="305"/>
      <c r="F171" s="305"/>
      <c r="G171" s="305"/>
      <c r="H171" s="305"/>
      <c r="I171" s="305"/>
      <c r="J171" s="305"/>
      <c r="K171" s="305"/>
      <c r="L171" s="305"/>
      <c r="M171" s="305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5"/>
      <c r="AB171" s="305"/>
      <c r="AC171" s="305"/>
      <c r="AD171" s="305"/>
      <c r="AE171" s="305"/>
      <c r="AF171" s="305"/>
      <c r="AG171" s="305"/>
      <c r="AH171" s="305"/>
      <c r="AI171" s="305"/>
      <c r="AJ171" s="305"/>
      <c r="AK171" s="305"/>
      <c r="AL171" s="305"/>
      <c r="AM171" s="232">
        <v>8</v>
      </c>
      <c r="AN171" s="232"/>
      <c r="AO171" s="232"/>
      <c r="AP171" s="232"/>
      <c r="AQ171" s="232"/>
      <c r="AR171" s="232"/>
      <c r="AS171" s="232"/>
      <c r="AT171" s="232"/>
      <c r="AU171" s="232"/>
      <c r="AV171" s="232">
        <v>12</v>
      </c>
      <c r="AW171" s="232"/>
      <c r="AX171" s="232"/>
      <c r="AY171" s="232"/>
      <c r="AZ171" s="232"/>
      <c r="BA171" s="232"/>
      <c r="BB171" s="232"/>
      <c r="BC171" s="232"/>
      <c r="BD171" s="232"/>
      <c r="BE171" s="182">
        <v>468.75</v>
      </c>
      <c r="BF171" s="182"/>
      <c r="BG171" s="182"/>
      <c r="BH171" s="182"/>
      <c r="BI171" s="182"/>
      <c r="BJ171" s="182"/>
      <c r="BK171" s="182"/>
      <c r="BL171" s="182"/>
      <c r="BM171" s="182"/>
      <c r="BN171" s="182">
        <v>45000</v>
      </c>
      <c r="BO171" s="182"/>
      <c r="BP171" s="182"/>
      <c r="BQ171" s="182"/>
      <c r="BR171" s="182"/>
      <c r="BS171" s="182"/>
      <c r="BT171" s="182"/>
      <c r="BU171" s="182"/>
      <c r="BV171" s="182"/>
      <c r="BW171" s="92"/>
    </row>
    <row r="172" spans="1:75" ht="69" customHeight="1" x14ac:dyDescent="0.45">
      <c r="A172" s="232">
        <v>2</v>
      </c>
      <c r="B172" s="232"/>
      <c r="C172" s="232"/>
      <c r="D172" s="305" t="s">
        <v>378</v>
      </c>
      <c r="E172" s="305"/>
      <c r="F172" s="305"/>
      <c r="G172" s="305"/>
      <c r="H172" s="305"/>
      <c r="I172" s="305"/>
      <c r="J172" s="305"/>
      <c r="K172" s="305"/>
      <c r="L172" s="305"/>
      <c r="M172" s="305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305"/>
      <c r="AC172" s="305"/>
      <c r="AD172" s="305"/>
      <c r="AE172" s="305"/>
      <c r="AF172" s="305"/>
      <c r="AG172" s="305"/>
      <c r="AH172" s="305"/>
      <c r="AI172" s="305"/>
      <c r="AJ172" s="305"/>
      <c r="AK172" s="305"/>
      <c r="AL172" s="305"/>
      <c r="AM172" s="232">
        <v>8</v>
      </c>
      <c r="AN172" s="232"/>
      <c r="AO172" s="232"/>
      <c r="AP172" s="232"/>
      <c r="AQ172" s="232"/>
      <c r="AR172" s="232"/>
      <c r="AS172" s="232"/>
      <c r="AT172" s="232"/>
      <c r="AU172" s="232"/>
      <c r="AV172" s="232">
        <v>12</v>
      </c>
      <c r="AW172" s="232"/>
      <c r="AX172" s="232"/>
      <c r="AY172" s="232"/>
      <c r="AZ172" s="232"/>
      <c r="BA172" s="232"/>
      <c r="BB172" s="232"/>
      <c r="BC172" s="232"/>
      <c r="BD172" s="232"/>
      <c r="BE172" s="182">
        <v>1302</v>
      </c>
      <c r="BF172" s="182"/>
      <c r="BG172" s="182"/>
      <c r="BH172" s="182"/>
      <c r="BI172" s="182"/>
      <c r="BJ172" s="182"/>
      <c r="BK172" s="182"/>
      <c r="BL172" s="182"/>
      <c r="BM172" s="182"/>
      <c r="BN172" s="182">
        <v>125000</v>
      </c>
      <c r="BO172" s="182"/>
      <c r="BP172" s="182"/>
      <c r="BQ172" s="182"/>
      <c r="BR172" s="182"/>
      <c r="BS172" s="182"/>
      <c r="BT172" s="182"/>
      <c r="BU172" s="182"/>
      <c r="BV172" s="182"/>
      <c r="BW172" s="92"/>
    </row>
    <row r="173" spans="1:75" ht="23.4" x14ac:dyDescent="0.45">
      <c r="A173" s="232">
        <v>3</v>
      </c>
      <c r="B173" s="232"/>
      <c r="C173" s="232"/>
      <c r="D173" s="305" t="s">
        <v>291</v>
      </c>
      <c r="E173" s="305"/>
      <c r="F173" s="305"/>
      <c r="G173" s="305"/>
      <c r="H173" s="305"/>
      <c r="I173" s="305"/>
      <c r="J173" s="305"/>
      <c r="K173" s="305"/>
      <c r="L173" s="305"/>
      <c r="M173" s="305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5"/>
      <c r="AB173" s="305"/>
      <c r="AC173" s="305"/>
      <c r="AD173" s="305"/>
      <c r="AE173" s="305"/>
      <c r="AF173" s="305"/>
      <c r="AG173" s="305"/>
      <c r="AH173" s="305"/>
      <c r="AI173" s="305"/>
      <c r="AJ173" s="305"/>
      <c r="AK173" s="305"/>
      <c r="AL173" s="305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2"/>
      <c r="BH173" s="232"/>
      <c r="BI173" s="232"/>
      <c r="BJ173" s="232"/>
      <c r="BK173" s="232"/>
      <c r="BL173" s="232"/>
      <c r="BM173" s="232"/>
      <c r="BN173" s="232"/>
      <c r="BO173" s="232"/>
      <c r="BP173" s="232"/>
      <c r="BQ173" s="232"/>
      <c r="BR173" s="232"/>
      <c r="BS173" s="232"/>
      <c r="BT173" s="232"/>
      <c r="BU173" s="232"/>
      <c r="BV173" s="232"/>
      <c r="BW173" s="92"/>
    </row>
    <row r="174" spans="1:75" ht="23.4" x14ac:dyDescent="0.45">
      <c r="A174" s="232">
        <v>7</v>
      </c>
      <c r="B174" s="232"/>
      <c r="C174" s="232"/>
      <c r="D174" s="307" t="s">
        <v>295</v>
      </c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  <c r="R174" s="307"/>
      <c r="S174" s="307"/>
      <c r="T174" s="307"/>
      <c r="U174" s="307"/>
      <c r="V174" s="307"/>
      <c r="W174" s="307"/>
      <c r="X174" s="307"/>
      <c r="Y174" s="307"/>
      <c r="Z174" s="307"/>
      <c r="AA174" s="307"/>
      <c r="AB174" s="307"/>
      <c r="AC174" s="307"/>
      <c r="AD174" s="307"/>
      <c r="AE174" s="307"/>
      <c r="AF174" s="307"/>
      <c r="AG174" s="307"/>
      <c r="AH174" s="307"/>
      <c r="AI174" s="307"/>
      <c r="AJ174" s="307"/>
      <c r="AK174" s="307"/>
      <c r="AL174" s="307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2"/>
      <c r="BF174" s="232"/>
      <c r="BG174" s="232"/>
      <c r="BH174" s="232"/>
      <c r="BI174" s="232"/>
      <c r="BJ174" s="232"/>
      <c r="BK174" s="232"/>
      <c r="BL174" s="232"/>
      <c r="BM174" s="232"/>
      <c r="BN174" s="232"/>
      <c r="BO174" s="232"/>
      <c r="BP174" s="232"/>
      <c r="BQ174" s="232"/>
      <c r="BR174" s="232"/>
      <c r="BS174" s="232"/>
      <c r="BT174" s="232"/>
      <c r="BU174" s="232"/>
      <c r="BV174" s="232"/>
      <c r="BW174" s="92"/>
    </row>
    <row r="175" spans="1:75" ht="23.4" x14ac:dyDescent="0.45">
      <c r="A175" s="232">
        <v>8</v>
      </c>
      <c r="B175" s="232"/>
      <c r="C175" s="232"/>
      <c r="D175" s="305" t="s">
        <v>296</v>
      </c>
      <c r="E175" s="305"/>
      <c r="F175" s="305"/>
      <c r="G175" s="305"/>
      <c r="H175" s="305"/>
      <c r="I175" s="305"/>
      <c r="J175" s="3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5"/>
      <c r="AB175" s="305"/>
      <c r="AC175" s="305"/>
      <c r="AD175" s="305"/>
      <c r="AE175" s="305"/>
      <c r="AF175" s="305"/>
      <c r="AG175" s="305"/>
      <c r="AH175" s="305"/>
      <c r="AI175" s="305"/>
      <c r="AJ175" s="305"/>
      <c r="AK175" s="305"/>
      <c r="AL175" s="305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2"/>
      <c r="BH175" s="232"/>
      <c r="BI175" s="232"/>
      <c r="BJ175" s="232"/>
      <c r="BK175" s="232"/>
      <c r="BL175" s="232"/>
      <c r="BM175" s="232"/>
      <c r="BN175" s="232"/>
      <c r="BO175" s="232"/>
      <c r="BP175" s="232"/>
      <c r="BQ175" s="232"/>
      <c r="BR175" s="232"/>
      <c r="BS175" s="232"/>
      <c r="BT175" s="232"/>
      <c r="BU175" s="232"/>
      <c r="BV175" s="232"/>
      <c r="BW175" s="92"/>
    </row>
    <row r="176" spans="1:75" ht="23.4" x14ac:dyDescent="0.45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2"/>
      <c r="BF176" s="232"/>
      <c r="BG176" s="232"/>
      <c r="BH176" s="232"/>
      <c r="BI176" s="232"/>
      <c r="BJ176" s="232"/>
      <c r="BK176" s="232"/>
      <c r="BL176" s="232"/>
      <c r="BM176" s="232"/>
      <c r="BN176" s="232"/>
      <c r="BO176" s="232"/>
      <c r="BP176" s="232"/>
      <c r="BQ176" s="232"/>
      <c r="BR176" s="232"/>
      <c r="BS176" s="232"/>
      <c r="BT176" s="232"/>
      <c r="BU176" s="232"/>
      <c r="BV176" s="232"/>
      <c r="BW176" s="92"/>
    </row>
    <row r="177" spans="1:75" ht="23.4" x14ac:dyDescent="0.45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2"/>
      <c r="BF177" s="232"/>
      <c r="BG177" s="232"/>
      <c r="BH177" s="232"/>
      <c r="BI177" s="232"/>
      <c r="BJ177" s="232"/>
      <c r="BK177" s="232"/>
      <c r="BL177" s="232"/>
      <c r="BM177" s="232"/>
      <c r="BN177" s="232"/>
      <c r="BO177" s="232"/>
      <c r="BP177" s="232"/>
      <c r="BQ177" s="232"/>
      <c r="BR177" s="232"/>
      <c r="BS177" s="232"/>
      <c r="BT177" s="232"/>
      <c r="BU177" s="232"/>
      <c r="BV177" s="232"/>
      <c r="BW177" s="92"/>
    </row>
    <row r="178" spans="1:75" ht="23.4" x14ac:dyDescent="0.45">
      <c r="A178" s="232"/>
      <c r="B178" s="232"/>
      <c r="C178" s="232"/>
      <c r="D178" s="265" t="s">
        <v>76</v>
      </c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7"/>
      <c r="AM178" s="193" t="s">
        <v>39</v>
      </c>
      <c r="AN178" s="193"/>
      <c r="AO178" s="193"/>
      <c r="AP178" s="193"/>
      <c r="AQ178" s="193"/>
      <c r="AR178" s="193"/>
      <c r="AS178" s="193"/>
      <c r="AT178" s="193"/>
      <c r="AU178" s="193"/>
      <c r="AV178" s="193" t="s">
        <v>39</v>
      </c>
      <c r="AW178" s="193"/>
      <c r="AX178" s="193"/>
      <c r="AY178" s="193"/>
      <c r="AZ178" s="193"/>
      <c r="BA178" s="193"/>
      <c r="BB178" s="193"/>
      <c r="BC178" s="193"/>
      <c r="BD178" s="193"/>
      <c r="BE178" s="193" t="s">
        <v>39</v>
      </c>
      <c r="BF178" s="193"/>
      <c r="BG178" s="193"/>
      <c r="BH178" s="193"/>
      <c r="BI178" s="193"/>
      <c r="BJ178" s="193"/>
      <c r="BK178" s="193"/>
      <c r="BL178" s="193"/>
      <c r="BM178" s="193"/>
      <c r="BN178" s="264">
        <f>BN171+BN172</f>
        <v>170000</v>
      </c>
      <c r="BO178" s="264"/>
      <c r="BP178" s="264"/>
      <c r="BQ178" s="264"/>
      <c r="BR178" s="264"/>
      <c r="BS178" s="264"/>
      <c r="BT178" s="264"/>
      <c r="BU178" s="264"/>
      <c r="BV178" s="264"/>
      <c r="BW178" s="92"/>
    </row>
    <row r="179" spans="1:75" ht="23.4" x14ac:dyDescent="0.4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</row>
    <row r="180" spans="1:75" ht="23.4" x14ac:dyDescent="0.45">
      <c r="A180" s="306" t="s">
        <v>297</v>
      </c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6"/>
      <c r="AM180" s="306"/>
      <c r="AN180" s="306"/>
      <c r="AO180" s="306"/>
      <c r="AP180" s="306"/>
      <c r="AQ180" s="306"/>
      <c r="AR180" s="306"/>
      <c r="AS180" s="306"/>
      <c r="AT180" s="306"/>
      <c r="AU180" s="306"/>
      <c r="AV180" s="306"/>
      <c r="AW180" s="306"/>
      <c r="AX180" s="306"/>
      <c r="AY180" s="306"/>
      <c r="AZ180" s="99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</row>
    <row r="181" spans="1:75" ht="23.4" x14ac:dyDescent="0.4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</row>
    <row r="182" spans="1:75" ht="23.4" x14ac:dyDescent="0.45">
      <c r="A182" s="193" t="s">
        <v>219</v>
      </c>
      <c r="B182" s="193"/>
      <c r="C182" s="193"/>
      <c r="D182" s="193" t="s">
        <v>34</v>
      </c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 t="s">
        <v>127</v>
      </c>
      <c r="X182" s="193"/>
      <c r="Y182" s="193"/>
      <c r="Z182" s="193"/>
      <c r="AA182" s="193"/>
      <c r="AB182" s="193"/>
      <c r="AC182" s="193"/>
      <c r="AD182" s="193"/>
      <c r="AE182" s="193"/>
      <c r="AF182" s="193" t="s">
        <v>128</v>
      </c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3"/>
      <c r="AQ182" s="193" t="s">
        <v>298</v>
      </c>
      <c r="AR182" s="193"/>
      <c r="AS182" s="193"/>
      <c r="AT182" s="193"/>
      <c r="AU182" s="193"/>
      <c r="AV182" s="193"/>
      <c r="AW182" s="193"/>
      <c r="AX182" s="193"/>
      <c r="AY182" s="193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</row>
    <row r="183" spans="1:75" ht="23.4" x14ac:dyDescent="0.45">
      <c r="A183" s="192">
        <v>1</v>
      </c>
      <c r="B183" s="192"/>
      <c r="C183" s="192"/>
      <c r="D183" s="192">
        <v>2</v>
      </c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>
        <v>3</v>
      </c>
      <c r="X183" s="192"/>
      <c r="Y183" s="192"/>
      <c r="Z183" s="192"/>
      <c r="AA183" s="192"/>
      <c r="AB183" s="192"/>
      <c r="AC183" s="192"/>
      <c r="AD183" s="192"/>
      <c r="AE183" s="192"/>
      <c r="AF183" s="192">
        <v>4</v>
      </c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>
        <v>5</v>
      </c>
      <c r="AR183" s="192"/>
      <c r="AS183" s="192"/>
      <c r="AT183" s="192"/>
      <c r="AU183" s="192"/>
      <c r="AV183" s="192"/>
      <c r="AW183" s="192"/>
      <c r="AX183" s="192"/>
      <c r="AY183" s="1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</row>
    <row r="184" spans="1:75" ht="23.4" x14ac:dyDescent="0.45">
      <c r="A184" s="215">
        <v>1</v>
      </c>
      <c r="B184" s="215"/>
      <c r="C184" s="215"/>
      <c r="D184" s="305" t="s">
        <v>299</v>
      </c>
      <c r="E184" s="305"/>
      <c r="F184" s="305"/>
      <c r="G184" s="305"/>
      <c r="H184" s="305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</row>
    <row r="185" spans="1:75" ht="23.4" x14ac:dyDescent="0.45">
      <c r="A185" s="215">
        <v>2</v>
      </c>
      <c r="B185" s="215"/>
      <c r="C185" s="215"/>
      <c r="D185" s="305" t="s">
        <v>300</v>
      </c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</row>
    <row r="186" spans="1:75" ht="23.4" x14ac:dyDescent="0.45">
      <c r="A186" s="215"/>
      <c r="B186" s="215"/>
      <c r="C186" s="215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</row>
    <row r="187" spans="1:75" ht="23.4" x14ac:dyDescent="0.45">
      <c r="A187" s="215"/>
      <c r="B187" s="215"/>
      <c r="C187" s="215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</row>
    <row r="188" spans="1:75" ht="23.4" x14ac:dyDescent="0.45">
      <c r="A188" s="215"/>
      <c r="B188" s="215"/>
      <c r="C188" s="215"/>
      <c r="D188" s="265" t="s">
        <v>76</v>
      </c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7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</row>
    <row r="189" spans="1:75" ht="23.4" x14ac:dyDescent="0.4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</row>
    <row r="190" spans="1:75" ht="23.4" x14ac:dyDescent="0.45">
      <c r="A190" s="99" t="s">
        <v>301</v>
      </c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</row>
    <row r="191" spans="1:75" ht="23.4" x14ac:dyDescent="0.4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</row>
    <row r="192" spans="1:75" ht="23.4" customHeight="1" x14ac:dyDescent="0.45">
      <c r="A192" s="193" t="s">
        <v>219</v>
      </c>
      <c r="B192" s="193"/>
      <c r="C192" s="193"/>
      <c r="D192" s="217" t="s">
        <v>34</v>
      </c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9"/>
      <c r="AB192" s="217" t="s">
        <v>131</v>
      </c>
      <c r="AC192" s="218"/>
      <c r="AD192" s="218"/>
      <c r="AE192" s="218"/>
      <c r="AF192" s="218"/>
      <c r="AG192" s="218"/>
      <c r="AH192" s="218"/>
      <c r="AI192" s="219"/>
      <c r="AJ192" s="193" t="s">
        <v>132</v>
      </c>
      <c r="AK192" s="193"/>
      <c r="AL192" s="193"/>
      <c r="AM192" s="193"/>
      <c r="AN192" s="193"/>
      <c r="AO192" s="193"/>
      <c r="AP192" s="193"/>
      <c r="AQ192" s="193"/>
      <c r="AR192" s="193" t="s">
        <v>302</v>
      </c>
      <c r="AS192" s="193"/>
      <c r="AT192" s="193"/>
      <c r="AU192" s="193"/>
      <c r="AV192" s="193"/>
      <c r="AW192" s="193"/>
      <c r="AX192" s="193"/>
      <c r="AY192" s="193"/>
      <c r="AZ192" s="193"/>
      <c r="BA192" s="100"/>
      <c r="BB192" s="100"/>
      <c r="BC192" s="100"/>
      <c r="BD192" s="100"/>
      <c r="BE192" s="100"/>
      <c r="BF192" s="100"/>
      <c r="BG192" s="100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</row>
    <row r="193" spans="1:75" ht="24" thickBot="1" x14ac:dyDescent="0.5">
      <c r="A193" s="194">
        <v>1</v>
      </c>
      <c r="B193" s="194"/>
      <c r="C193" s="194"/>
      <c r="D193" s="314">
        <v>2</v>
      </c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  <c r="X193" s="315"/>
      <c r="Y193" s="315"/>
      <c r="Z193" s="315"/>
      <c r="AA193" s="316"/>
      <c r="AB193" s="194">
        <v>3</v>
      </c>
      <c r="AC193" s="194"/>
      <c r="AD193" s="194"/>
      <c r="AE193" s="194"/>
      <c r="AF193" s="194"/>
      <c r="AG193" s="194"/>
      <c r="AH193" s="194"/>
      <c r="AI193" s="194"/>
      <c r="AJ193" s="194">
        <v>4</v>
      </c>
      <c r="AK193" s="194"/>
      <c r="AL193" s="194"/>
      <c r="AM193" s="194"/>
      <c r="AN193" s="194"/>
      <c r="AO193" s="194"/>
      <c r="AP193" s="194"/>
      <c r="AQ193" s="194"/>
      <c r="AR193" s="194">
        <v>5</v>
      </c>
      <c r="AS193" s="194"/>
      <c r="AT193" s="194"/>
      <c r="AU193" s="194"/>
      <c r="AV193" s="194"/>
      <c r="AW193" s="194"/>
      <c r="AX193" s="194"/>
      <c r="AY193" s="194"/>
      <c r="AZ193" s="194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</row>
    <row r="194" spans="1:75" ht="23.4" customHeight="1" thickBot="1" x14ac:dyDescent="0.5">
      <c r="A194" s="308">
        <v>1</v>
      </c>
      <c r="B194" s="308"/>
      <c r="C194" s="308"/>
      <c r="D194" s="310" t="s">
        <v>303</v>
      </c>
      <c r="E194" s="311"/>
      <c r="F194" s="311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2"/>
      <c r="AB194" s="309">
        <v>115000</v>
      </c>
      <c r="AC194" s="309"/>
      <c r="AD194" s="309"/>
      <c r="AE194" s="309"/>
      <c r="AF194" s="309"/>
      <c r="AG194" s="309"/>
      <c r="AH194" s="309"/>
      <c r="AI194" s="309"/>
      <c r="AJ194" s="209">
        <v>6.83</v>
      </c>
      <c r="AK194" s="209"/>
      <c r="AL194" s="209"/>
      <c r="AM194" s="209"/>
      <c r="AN194" s="209"/>
      <c r="AO194" s="209"/>
      <c r="AP194" s="209"/>
      <c r="AQ194" s="209"/>
      <c r="AR194" s="195">
        <f>AR196</f>
        <v>785500</v>
      </c>
      <c r="AS194" s="195"/>
      <c r="AT194" s="195"/>
      <c r="AU194" s="195"/>
      <c r="AV194" s="195"/>
      <c r="AW194" s="195"/>
      <c r="AX194" s="195"/>
      <c r="AY194" s="195"/>
      <c r="AZ194" s="195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</row>
    <row r="195" spans="1:75" ht="23.4" customHeight="1" x14ac:dyDescent="0.45">
      <c r="A195" s="189"/>
      <c r="B195" s="189"/>
      <c r="C195" s="189"/>
      <c r="D195" s="317" t="s">
        <v>304</v>
      </c>
      <c r="E195" s="318"/>
      <c r="F195" s="318"/>
      <c r="G195" s="318"/>
      <c r="H195" s="318"/>
      <c r="I195" s="318"/>
      <c r="J195" s="318"/>
      <c r="K195" s="318"/>
      <c r="L195" s="318"/>
      <c r="M195" s="318"/>
      <c r="N195" s="318"/>
      <c r="O195" s="318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318"/>
      <c r="AA195" s="319"/>
      <c r="AB195" s="179"/>
      <c r="AC195" s="179"/>
      <c r="AD195" s="179"/>
      <c r="AE195" s="179"/>
      <c r="AF195" s="179"/>
      <c r="AG195" s="179"/>
      <c r="AH195" s="179"/>
      <c r="AI195" s="179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</row>
    <row r="196" spans="1:75" ht="40.799999999999997" customHeight="1" x14ac:dyDescent="0.45">
      <c r="A196" s="178" t="s">
        <v>410</v>
      </c>
      <c r="B196" s="178"/>
      <c r="C196" s="178"/>
      <c r="D196" s="320" t="s">
        <v>360</v>
      </c>
      <c r="E196" s="321"/>
      <c r="F196" s="321"/>
      <c r="G196" s="321"/>
      <c r="H196" s="321"/>
      <c r="I196" s="321"/>
      <c r="J196" s="321"/>
      <c r="K196" s="321"/>
      <c r="L196" s="321"/>
      <c r="M196" s="321"/>
      <c r="N196" s="321"/>
      <c r="O196" s="321"/>
      <c r="P196" s="321"/>
      <c r="Q196" s="321"/>
      <c r="R196" s="321"/>
      <c r="S196" s="321"/>
      <c r="T196" s="321"/>
      <c r="U196" s="321"/>
      <c r="V196" s="321"/>
      <c r="W196" s="321"/>
      <c r="X196" s="321"/>
      <c r="Y196" s="321"/>
      <c r="Z196" s="321"/>
      <c r="AA196" s="322"/>
      <c r="AB196" s="181">
        <v>115000</v>
      </c>
      <c r="AC196" s="181"/>
      <c r="AD196" s="181"/>
      <c r="AE196" s="181"/>
      <c r="AF196" s="181"/>
      <c r="AG196" s="181"/>
      <c r="AH196" s="181"/>
      <c r="AI196" s="181"/>
      <c r="AJ196" s="182">
        <v>6.83</v>
      </c>
      <c r="AK196" s="182"/>
      <c r="AL196" s="182"/>
      <c r="AM196" s="182"/>
      <c r="AN196" s="182"/>
      <c r="AO196" s="182"/>
      <c r="AP196" s="182"/>
      <c r="AQ196" s="182"/>
      <c r="AR196" s="182">
        <v>785500</v>
      </c>
      <c r="AS196" s="182"/>
      <c r="AT196" s="182"/>
      <c r="AU196" s="182"/>
      <c r="AV196" s="182"/>
      <c r="AW196" s="182"/>
      <c r="AX196" s="182"/>
      <c r="AY196" s="182"/>
      <c r="AZ196" s="18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</row>
    <row r="197" spans="1:75" ht="24" thickBot="1" x14ac:dyDescent="0.5">
      <c r="A197" s="183"/>
      <c r="B197" s="183"/>
      <c r="C197" s="183"/>
      <c r="D197" s="323" t="s">
        <v>346</v>
      </c>
      <c r="E197" s="324"/>
      <c r="F197" s="324"/>
      <c r="G197" s="324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4"/>
      <c r="U197" s="324"/>
      <c r="V197" s="324"/>
      <c r="W197" s="324"/>
      <c r="X197" s="324"/>
      <c r="Y197" s="324"/>
      <c r="Z197" s="324"/>
      <c r="AA197" s="325"/>
      <c r="AB197" s="184"/>
      <c r="AC197" s="184"/>
      <c r="AD197" s="184"/>
      <c r="AE197" s="184"/>
      <c r="AF197" s="184"/>
      <c r="AG197" s="184"/>
      <c r="AH197" s="184"/>
      <c r="AI197" s="184"/>
      <c r="AJ197" s="188"/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88"/>
      <c r="AX197" s="188"/>
      <c r="AY197" s="188"/>
      <c r="AZ197" s="188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</row>
    <row r="198" spans="1:75" ht="23.4" customHeight="1" thickBot="1" x14ac:dyDescent="0.5">
      <c r="A198" s="313">
        <v>2</v>
      </c>
      <c r="B198" s="313"/>
      <c r="C198" s="313"/>
      <c r="D198" s="326" t="s">
        <v>305</v>
      </c>
      <c r="E198" s="327"/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  <c r="W198" s="327"/>
      <c r="X198" s="327"/>
      <c r="Y198" s="327"/>
      <c r="Z198" s="327"/>
      <c r="AA198" s="328"/>
      <c r="AB198" s="190">
        <f>AB200+AB202</f>
        <v>1300</v>
      </c>
      <c r="AC198" s="190"/>
      <c r="AD198" s="190"/>
      <c r="AE198" s="190"/>
      <c r="AF198" s="190"/>
      <c r="AG198" s="190"/>
      <c r="AH198" s="190"/>
      <c r="AI198" s="190"/>
      <c r="AJ198" s="191">
        <v>1614.39</v>
      </c>
      <c r="AK198" s="191"/>
      <c r="AL198" s="191"/>
      <c r="AM198" s="191"/>
      <c r="AN198" s="191"/>
      <c r="AO198" s="191"/>
      <c r="AP198" s="191"/>
      <c r="AQ198" s="191"/>
      <c r="AR198" s="196">
        <f>AR200+AR202</f>
        <v>2191500</v>
      </c>
      <c r="AS198" s="196"/>
      <c r="AT198" s="196"/>
      <c r="AU198" s="196"/>
      <c r="AV198" s="196"/>
      <c r="AW198" s="196"/>
      <c r="AX198" s="196"/>
      <c r="AY198" s="196"/>
      <c r="AZ198" s="196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</row>
    <row r="199" spans="1:75" ht="23.4" customHeight="1" x14ac:dyDescent="0.45">
      <c r="A199" s="189"/>
      <c r="B199" s="189"/>
      <c r="C199" s="189"/>
      <c r="D199" s="317" t="s">
        <v>304</v>
      </c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  <c r="AA199" s="319"/>
      <c r="AB199" s="179"/>
      <c r="AC199" s="179"/>
      <c r="AD199" s="179"/>
      <c r="AE199" s="179"/>
      <c r="AF199" s="179"/>
      <c r="AG199" s="179"/>
      <c r="AH199" s="179"/>
      <c r="AI199" s="179"/>
      <c r="AJ199" s="180"/>
      <c r="AK199" s="180"/>
      <c r="AL199" s="180"/>
      <c r="AM199" s="180"/>
      <c r="AN199" s="180"/>
      <c r="AO199" s="180"/>
      <c r="AP199" s="180"/>
      <c r="AQ199" s="180"/>
      <c r="AR199" s="197"/>
      <c r="AS199" s="197"/>
      <c r="AT199" s="197"/>
      <c r="AU199" s="197"/>
      <c r="AV199" s="197"/>
      <c r="AW199" s="197"/>
      <c r="AX199" s="197"/>
      <c r="AY199" s="197"/>
      <c r="AZ199" s="197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</row>
    <row r="200" spans="1:75" ht="39" customHeight="1" x14ac:dyDescent="0.45">
      <c r="A200" s="178" t="s">
        <v>413</v>
      </c>
      <c r="B200" s="178"/>
      <c r="C200" s="178"/>
      <c r="D200" s="320" t="s">
        <v>361</v>
      </c>
      <c r="E200" s="321"/>
      <c r="F200" s="321"/>
      <c r="G200" s="321"/>
      <c r="H200" s="321"/>
      <c r="I200" s="321"/>
      <c r="J200" s="321"/>
      <c r="K200" s="321"/>
      <c r="L200" s="321"/>
      <c r="M200" s="321"/>
      <c r="N200" s="321"/>
      <c r="O200" s="321"/>
      <c r="P200" s="321"/>
      <c r="Q200" s="321"/>
      <c r="R200" s="321"/>
      <c r="S200" s="321"/>
      <c r="T200" s="321"/>
      <c r="U200" s="321"/>
      <c r="V200" s="321"/>
      <c r="W200" s="321"/>
      <c r="X200" s="321"/>
      <c r="Y200" s="321"/>
      <c r="Z200" s="321"/>
      <c r="AA200" s="322"/>
      <c r="AB200" s="181">
        <v>790</v>
      </c>
      <c r="AC200" s="181"/>
      <c r="AD200" s="181"/>
      <c r="AE200" s="181"/>
      <c r="AF200" s="181"/>
      <c r="AG200" s="181"/>
      <c r="AH200" s="181"/>
      <c r="AI200" s="181"/>
      <c r="AJ200" s="182">
        <v>1685.77</v>
      </c>
      <c r="AK200" s="182"/>
      <c r="AL200" s="182"/>
      <c r="AM200" s="182"/>
      <c r="AN200" s="182"/>
      <c r="AO200" s="182"/>
      <c r="AP200" s="182"/>
      <c r="AQ200" s="182"/>
      <c r="AR200" s="198">
        <v>1331758.3</v>
      </c>
      <c r="AS200" s="198"/>
      <c r="AT200" s="198"/>
      <c r="AU200" s="198"/>
      <c r="AV200" s="198"/>
      <c r="AW200" s="198"/>
      <c r="AX200" s="198"/>
      <c r="AY200" s="198"/>
      <c r="AZ200" s="198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</row>
    <row r="201" spans="1:75" ht="23.4" x14ac:dyDescent="0.45">
      <c r="A201" s="178"/>
      <c r="B201" s="178"/>
      <c r="C201" s="178"/>
      <c r="D201" s="329" t="s">
        <v>348</v>
      </c>
      <c r="E201" s="330"/>
      <c r="F201" s="330"/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/>
      <c r="U201" s="330"/>
      <c r="V201" s="330"/>
      <c r="W201" s="330"/>
      <c r="X201" s="330"/>
      <c r="Y201" s="330"/>
      <c r="Z201" s="330"/>
      <c r="AA201" s="331"/>
      <c r="AB201" s="181"/>
      <c r="AC201" s="181"/>
      <c r="AD201" s="181"/>
      <c r="AE201" s="181"/>
      <c r="AF201" s="181"/>
      <c r="AG201" s="181"/>
      <c r="AH201" s="181"/>
      <c r="AI201" s="181"/>
      <c r="AJ201" s="182"/>
      <c r="AK201" s="182"/>
      <c r="AL201" s="182"/>
      <c r="AM201" s="182"/>
      <c r="AN201" s="182"/>
      <c r="AO201" s="182"/>
      <c r="AP201" s="182"/>
      <c r="AQ201" s="182"/>
      <c r="AR201" s="182"/>
      <c r="AS201" s="182"/>
      <c r="AT201" s="182"/>
      <c r="AU201" s="182"/>
      <c r="AV201" s="182"/>
      <c r="AW201" s="182"/>
      <c r="AX201" s="182"/>
      <c r="AY201" s="182"/>
      <c r="AZ201" s="18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</row>
    <row r="202" spans="1:75" ht="23.4" customHeight="1" x14ac:dyDescent="0.45">
      <c r="A202" s="178" t="s">
        <v>414</v>
      </c>
      <c r="B202" s="178"/>
      <c r="C202" s="178"/>
      <c r="D202" s="205" t="s">
        <v>379</v>
      </c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7"/>
      <c r="AB202" s="181">
        <v>510</v>
      </c>
      <c r="AC202" s="181"/>
      <c r="AD202" s="181"/>
      <c r="AE202" s="181"/>
      <c r="AF202" s="181"/>
      <c r="AG202" s="181"/>
      <c r="AH202" s="181"/>
      <c r="AI202" s="181"/>
      <c r="AJ202" s="182">
        <v>1685.77</v>
      </c>
      <c r="AK202" s="182"/>
      <c r="AL202" s="182"/>
      <c r="AM202" s="182"/>
      <c r="AN202" s="182"/>
      <c r="AO202" s="182"/>
      <c r="AP202" s="182"/>
      <c r="AQ202" s="182"/>
      <c r="AR202" s="182">
        <v>859741.7</v>
      </c>
      <c r="AS202" s="182"/>
      <c r="AT202" s="182"/>
      <c r="AU202" s="182"/>
      <c r="AV202" s="182"/>
      <c r="AW202" s="182"/>
      <c r="AX202" s="182"/>
      <c r="AY202" s="182"/>
      <c r="AZ202" s="18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</row>
    <row r="203" spans="1:75" ht="23.4" customHeight="1" thickBot="1" x14ac:dyDescent="0.5">
      <c r="A203" s="183"/>
      <c r="B203" s="183"/>
      <c r="C203" s="183"/>
      <c r="D203" s="202" t="s">
        <v>380</v>
      </c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4"/>
      <c r="AB203" s="184"/>
      <c r="AC203" s="184"/>
      <c r="AD203" s="184"/>
      <c r="AE203" s="184"/>
      <c r="AF203" s="184"/>
      <c r="AG203" s="184"/>
      <c r="AH203" s="184"/>
      <c r="AI203" s="184"/>
      <c r="AJ203" s="188"/>
      <c r="AK203" s="188"/>
      <c r="AL203" s="188"/>
      <c r="AM203" s="188"/>
      <c r="AN203" s="188"/>
      <c r="AO203" s="188"/>
      <c r="AP203" s="188"/>
      <c r="AQ203" s="188"/>
      <c r="AR203" s="188"/>
      <c r="AS203" s="188"/>
      <c r="AT203" s="188"/>
      <c r="AU203" s="188"/>
      <c r="AV203" s="188"/>
      <c r="AW203" s="188"/>
      <c r="AX203" s="188"/>
      <c r="AY203" s="188"/>
      <c r="AZ203" s="188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</row>
    <row r="204" spans="1:75" ht="23.4" x14ac:dyDescent="0.45">
      <c r="A204" s="189">
        <v>3</v>
      </c>
      <c r="B204" s="189"/>
      <c r="C204" s="189"/>
      <c r="D204" s="332" t="s">
        <v>306</v>
      </c>
      <c r="E204" s="333"/>
      <c r="F204" s="333"/>
      <c r="G204" s="333"/>
      <c r="H204" s="333"/>
      <c r="I204" s="333"/>
      <c r="J204" s="333"/>
      <c r="K204" s="333"/>
      <c r="L204" s="333"/>
      <c r="M204" s="333"/>
      <c r="N204" s="333"/>
      <c r="O204" s="333"/>
      <c r="P204" s="333"/>
      <c r="Q204" s="333"/>
      <c r="R204" s="333"/>
      <c r="S204" s="333"/>
      <c r="T204" s="333"/>
      <c r="U204" s="333"/>
      <c r="V204" s="333"/>
      <c r="W204" s="333"/>
      <c r="X204" s="333"/>
      <c r="Y204" s="333"/>
      <c r="Z204" s="333"/>
      <c r="AA204" s="334"/>
      <c r="AB204" s="179">
        <v>0</v>
      </c>
      <c r="AC204" s="179"/>
      <c r="AD204" s="179"/>
      <c r="AE204" s="179"/>
      <c r="AF204" s="179"/>
      <c r="AG204" s="179"/>
      <c r="AH204" s="179"/>
      <c r="AI204" s="179"/>
      <c r="AJ204" s="180">
        <v>0</v>
      </c>
      <c r="AK204" s="180"/>
      <c r="AL204" s="180"/>
      <c r="AM204" s="180"/>
      <c r="AN204" s="180"/>
      <c r="AO204" s="180"/>
      <c r="AP204" s="180"/>
      <c r="AQ204" s="180"/>
      <c r="AR204" s="197">
        <v>0</v>
      </c>
      <c r="AS204" s="197"/>
      <c r="AT204" s="197"/>
      <c r="AU204" s="197"/>
      <c r="AV204" s="197"/>
      <c r="AW204" s="197"/>
      <c r="AX204" s="197"/>
      <c r="AY204" s="197"/>
      <c r="AZ204" s="197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</row>
    <row r="205" spans="1:75" ht="24" thickBot="1" x14ac:dyDescent="0.5">
      <c r="A205" s="183"/>
      <c r="B205" s="183"/>
      <c r="C205" s="183"/>
      <c r="D205" s="335" t="s">
        <v>304</v>
      </c>
      <c r="E205" s="336"/>
      <c r="F205" s="336"/>
      <c r="G205" s="336"/>
      <c r="H205" s="336"/>
      <c r="I205" s="336"/>
      <c r="J205" s="336"/>
      <c r="K205" s="336"/>
      <c r="L205" s="336"/>
      <c r="M205" s="336"/>
      <c r="N205" s="336"/>
      <c r="O205" s="336"/>
      <c r="P205" s="336"/>
      <c r="Q205" s="336"/>
      <c r="R205" s="336"/>
      <c r="S205" s="336"/>
      <c r="T205" s="336"/>
      <c r="U205" s="336"/>
      <c r="V205" s="336"/>
      <c r="W205" s="336"/>
      <c r="X205" s="336"/>
      <c r="Y205" s="336"/>
      <c r="Z205" s="336"/>
      <c r="AA205" s="337"/>
      <c r="AB205" s="184"/>
      <c r="AC205" s="184"/>
      <c r="AD205" s="184"/>
      <c r="AE205" s="184"/>
      <c r="AF205" s="184"/>
      <c r="AG205" s="184"/>
      <c r="AH205" s="184"/>
      <c r="AI205" s="184"/>
      <c r="AJ205" s="188"/>
      <c r="AK205" s="188"/>
      <c r="AL205" s="188"/>
      <c r="AM205" s="188"/>
      <c r="AN205" s="188"/>
      <c r="AO205" s="188"/>
      <c r="AP205" s="188"/>
      <c r="AQ205" s="188"/>
      <c r="AR205" s="208"/>
      <c r="AS205" s="208"/>
      <c r="AT205" s="208"/>
      <c r="AU205" s="208"/>
      <c r="AV205" s="208"/>
      <c r="AW205" s="208"/>
      <c r="AX205" s="208"/>
      <c r="AY205" s="208"/>
      <c r="AZ205" s="208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</row>
    <row r="206" spans="1:75" ht="23.4" customHeight="1" thickBot="1" x14ac:dyDescent="0.5">
      <c r="A206" s="308">
        <v>4</v>
      </c>
      <c r="B206" s="308"/>
      <c r="C206" s="308"/>
      <c r="D206" s="310" t="s">
        <v>307</v>
      </c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2"/>
      <c r="AB206" s="309">
        <f>AB208+AB210</f>
        <v>1800</v>
      </c>
      <c r="AC206" s="309"/>
      <c r="AD206" s="309"/>
      <c r="AE206" s="309"/>
      <c r="AF206" s="309"/>
      <c r="AG206" s="309"/>
      <c r="AH206" s="309"/>
      <c r="AI206" s="309"/>
      <c r="AJ206" s="209">
        <v>27.65</v>
      </c>
      <c r="AK206" s="209"/>
      <c r="AL206" s="209"/>
      <c r="AM206" s="209"/>
      <c r="AN206" s="209"/>
      <c r="AO206" s="209"/>
      <c r="AP206" s="209"/>
      <c r="AQ206" s="209"/>
      <c r="AR206" s="209">
        <f>AR208+AR210</f>
        <v>49800</v>
      </c>
      <c r="AS206" s="209"/>
      <c r="AT206" s="209"/>
      <c r="AU206" s="209"/>
      <c r="AV206" s="209"/>
      <c r="AW206" s="209"/>
      <c r="AX206" s="209"/>
      <c r="AY206" s="209"/>
      <c r="AZ206" s="209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</row>
    <row r="207" spans="1:75" ht="23.4" customHeight="1" x14ac:dyDescent="0.45">
      <c r="A207" s="189"/>
      <c r="B207" s="189"/>
      <c r="C207" s="189"/>
      <c r="D207" s="317" t="s">
        <v>304</v>
      </c>
      <c r="E207" s="318"/>
      <c r="F207" s="318"/>
      <c r="G207" s="318"/>
      <c r="H207" s="318"/>
      <c r="I207" s="318"/>
      <c r="J207" s="318"/>
      <c r="K207" s="318"/>
      <c r="L207" s="318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  <c r="AA207" s="319"/>
      <c r="AB207" s="179"/>
      <c r="AC207" s="179"/>
      <c r="AD207" s="179"/>
      <c r="AE207" s="179"/>
      <c r="AF207" s="179"/>
      <c r="AG207" s="179"/>
      <c r="AH207" s="179"/>
      <c r="AI207" s="179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</row>
    <row r="208" spans="1:75" ht="37.799999999999997" customHeight="1" x14ac:dyDescent="0.45">
      <c r="A208" s="178" t="s">
        <v>423</v>
      </c>
      <c r="B208" s="178"/>
      <c r="C208" s="178"/>
      <c r="D208" s="320" t="s">
        <v>363</v>
      </c>
      <c r="E208" s="321"/>
      <c r="F208" s="321"/>
      <c r="G208" s="321"/>
      <c r="H208" s="321"/>
      <c r="I208" s="321"/>
      <c r="J208" s="321"/>
      <c r="K208" s="321"/>
      <c r="L208" s="321"/>
      <c r="M208" s="321"/>
      <c r="N208" s="321"/>
      <c r="O208" s="321"/>
      <c r="P208" s="321"/>
      <c r="Q208" s="321"/>
      <c r="R208" s="321"/>
      <c r="S208" s="321"/>
      <c r="T208" s="321"/>
      <c r="U208" s="321"/>
      <c r="V208" s="321"/>
      <c r="W208" s="321"/>
      <c r="X208" s="321"/>
      <c r="Y208" s="321"/>
      <c r="Z208" s="321"/>
      <c r="AA208" s="322"/>
      <c r="AB208" s="181">
        <v>1440</v>
      </c>
      <c r="AC208" s="181"/>
      <c r="AD208" s="181"/>
      <c r="AE208" s="181"/>
      <c r="AF208" s="181"/>
      <c r="AG208" s="181"/>
      <c r="AH208" s="181"/>
      <c r="AI208" s="181"/>
      <c r="AJ208" s="182">
        <v>27.65</v>
      </c>
      <c r="AK208" s="182"/>
      <c r="AL208" s="182"/>
      <c r="AM208" s="182"/>
      <c r="AN208" s="182"/>
      <c r="AO208" s="182"/>
      <c r="AP208" s="182"/>
      <c r="AQ208" s="182"/>
      <c r="AR208" s="182">
        <f>AB208*AJ208</f>
        <v>39816</v>
      </c>
      <c r="AS208" s="182"/>
      <c r="AT208" s="182"/>
      <c r="AU208" s="182"/>
      <c r="AV208" s="182"/>
      <c r="AW208" s="182"/>
      <c r="AX208" s="182"/>
      <c r="AY208" s="182"/>
      <c r="AZ208" s="18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</row>
    <row r="209" spans="1:75" ht="37.799999999999997" customHeight="1" x14ac:dyDescent="0.45">
      <c r="A209" s="185"/>
      <c r="B209" s="186"/>
      <c r="C209" s="187"/>
      <c r="D209" s="320" t="s">
        <v>347</v>
      </c>
      <c r="E209" s="321"/>
      <c r="F209" s="321"/>
      <c r="G209" s="321"/>
      <c r="H209" s="321"/>
      <c r="I209" s="321"/>
      <c r="J209" s="321"/>
      <c r="K209" s="321"/>
      <c r="L209" s="321"/>
      <c r="M209" s="321"/>
      <c r="N209" s="321"/>
      <c r="O209" s="321"/>
      <c r="P209" s="321"/>
      <c r="Q209" s="321"/>
      <c r="R209" s="321"/>
      <c r="S209" s="321"/>
      <c r="T209" s="321"/>
      <c r="U209" s="321"/>
      <c r="V209" s="321"/>
      <c r="W209" s="321"/>
      <c r="X209" s="321"/>
      <c r="Y209" s="321"/>
      <c r="Z209" s="321"/>
      <c r="AA209" s="322"/>
      <c r="AB209" s="199"/>
      <c r="AC209" s="200"/>
      <c r="AD209" s="200"/>
      <c r="AE209" s="200"/>
      <c r="AF209" s="200"/>
      <c r="AG209" s="200"/>
      <c r="AH209" s="200"/>
      <c r="AI209" s="201"/>
      <c r="AJ209" s="172"/>
      <c r="AK209" s="173"/>
      <c r="AL209" s="173"/>
      <c r="AM209" s="173"/>
      <c r="AN209" s="173"/>
      <c r="AO209" s="173"/>
      <c r="AP209" s="173"/>
      <c r="AQ209" s="174"/>
      <c r="AR209" s="175"/>
      <c r="AS209" s="176"/>
      <c r="AT209" s="176"/>
      <c r="AU209" s="176"/>
      <c r="AV209" s="176"/>
      <c r="AW209" s="176"/>
      <c r="AX209" s="176"/>
      <c r="AY209" s="176"/>
      <c r="AZ209" s="177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</row>
    <row r="210" spans="1:75" ht="37.799999999999997" customHeight="1" x14ac:dyDescent="0.45">
      <c r="A210" s="185" t="s">
        <v>424</v>
      </c>
      <c r="B210" s="186"/>
      <c r="C210" s="187"/>
      <c r="D210" s="205" t="s">
        <v>379</v>
      </c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7"/>
      <c r="AB210" s="199">
        <v>360</v>
      </c>
      <c r="AC210" s="200"/>
      <c r="AD210" s="200"/>
      <c r="AE210" s="200"/>
      <c r="AF210" s="200"/>
      <c r="AG210" s="200"/>
      <c r="AH210" s="200"/>
      <c r="AI210" s="201"/>
      <c r="AJ210" s="172">
        <v>27.65</v>
      </c>
      <c r="AK210" s="173"/>
      <c r="AL210" s="173"/>
      <c r="AM210" s="173"/>
      <c r="AN210" s="173"/>
      <c r="AO210" s="173"/>
      <c r="AP210" s="173"/>
      <c r="AQ210" s="174"/>
      <c r="AR210" s="172">
        <v>9984</v>
      </c>
      <c r="AS210" s="173"/>
      <c r="AT210" s="173"/>
      <c r="AU210" s="173"/>
      <c r="AV210" s="173"/>
      <c r="AW210" s="173"/>
      <c r="AX210" s="173"/>
      <c r="AY210" s="173"/>
      <c r="AZ210" s="174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</row>
    <row r="211" spans="1:75" ht="24" thickBot="1" x14ac:dyDescent="0.5">
      <c r="A211" s="183"/>
      <c r="B211" s="183"/>
      <c r="C211" s="183"/>
      <c r="D211" s="202" t="s">
        <v>380</v>
      </c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4"/>
      <c r="AB211" s="184"/>
      <c r="AC211" s="184"/>
      <c r="AD211" s="184"/>
      <c r="AE211" s="184"/>
      <c r="AF211" s="184"/>
      <c r="AG211" s="184"/>
      <c r="AH211" s="184"/>
      <c r="AI211" s="184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</row>
    <row r="212" spans="1:75" ht="23.4" customHeight="1" thickBot="1" x14ac:dyDescent="0.5">
      <c r="A212" s="189">
        <v>5</v>
      </c>
      <c r="B212" s="189"/>
      <c r="C212" s="189"/>
      <c r="D212" s="326" t="s">
        <v>308</v>
      </c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  <c r="S212" s="327"/>
      <c r="T212" s="327"/>
      <c r="U212" s="327"/>
      <c r="V212" s="327"/>
      <c r="W212" s="327"/>
      <c r="X212" s="327"/>
      <c r="Y212" s="327"/>
      <c r="Z212" s="327"/>
      <c r="AA212" s="328"/>
      <c r="AB212" s="190">
        <f>AB214+AB216</f>
        <v>1800</v>
      </c>
      <c r="AC212" s="190"/>
      <c r="AD212" s="190"/>
      <c r="AE212" s="190"/>
      <c r="AF212" s="190"/>
      <c r="AG212" s="190"/>
      <c r="AH212" s="190"/>
      <c r="AI212" s="190"/>
      <c r="AJ212" s="191">
        <v>20.59</v>
      </c>
      <c r="AK212" s="191"/>
      <c r="AL212" s="191"/>
      <c r="AM212" s="191"/>
      <c r="AN212" s="191"/>
      <c r="AO212" s="191"/>
      <c r="AP212" s="191"/>
      <c r="AQ212" s="191"/>
      <c r="AR212" s="191">
        <f>AR214+AR216</f>
        <v>37100</v>
      </c>
      <c r="AS212" s="191"/>
      <c r="AT212" s="191"/>
      <c r="AU212" s="191"/>
      <c r="AV212" s="191"/>
      <c r="AW212" s="191"/>
      <c r="AX212" s="191"/>
      <c r="AY212" s="191"/>
      <c r="AZ212" s="191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</row>
    <row r="213" spans="1:75" ht="23.4" customHeight="1" x14ac:dyDescent="0.45">
      <c r="A213" s="178"/>
      <c r="B213" s="178"/>
      <c r="C213" s="178"/>
      <c r="D213" s="317" t="s">
        <v>304</v>
      </c>
      <c r="E213" s="318"/>
      <c r="F213" s="318"/>
      <c r="G213" s="318"/>
      <c r="H213" s="318"/>
      <c r="I213" s="318"/>
      <c r="J213" s="318"/>
      <c r="K213" s="318"/>
      <c r="L213" s="318"/>
      <c r="M213" s="318"/>
      <c r="N213" s="318"/>
      <c r="O213" s="318"/>
      <c r="P213" s="318"/>
      <c r="Q213" s="318"/>
      <c r="R213" s="318"/>
      <c r="S213" s="318"/>
      <c r="T213" s="318"/>
      <c r="U213" s="318"/>
      <c r="V213" s="318"/>
      <c r="W213" s="318"/>
      <c r="X213" s="318"/>
      <c r="Y213" s="318"/>
      <c r="Z213" s="318"/>
      <c r="AA213" s="319"/>
      <c r="AB213" s="179"/>
      <c r="AC213" s="179"/>
      <c r="AD213" s="179"/>
      <c r="AE213" s="179"/>
      <c r="AF213" s="179"/>
      <c r="AG213" s="179"/>
      <c r="AH213" s="179"/>
      <c r="AI213" s="179"/>
      <c r="AJ213" s="180"/>
      <c r="AK213" s="180"/>
      <c r="AL213" s="180"/>
      <c r="AM213" s="180"/>
      <c r="AN213" s="180"/>
      <c r="AO213" s="180"/>
      <c r="AP213" s="180"/>
      <c r="AQ213" s="180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</row>
    <row r="214" spans="1:75" ht="37.799999999999997" customHeight="1" x14ac:dyDescent="0.45">
      <c r="A214" s="178" t="s">
        <v>425</v>
      </c>
      <c r="B214" s="178"/>
      <c r="C214" s="178"/>
      <c r="D214" s="320" t="s">
        <v>362</v>
      </c>
      <c r="E214" s="321"/>
      <c r="F214" s="321"/>
      <c r="G214" s="321"/>
      <c r="H214" s="321"/>
      <c r="I214" s="321"/>
      <c r="J214" s="321"/>
      <c r="K214" s="321"/>
      <c r="L214" s="321"/>
      <c r="M214" s="321"/>
      <c r="N214" s="321"/>
      <c r="O214" s="321"/>
      <c r="P214" s="321"/>
      <c r="Q214" s="321"/>
      <c r="R214" s="321"/>
      <c r="S214" s="321"/>
      <c r="T214" s="321"/>
      <c r="U214" s="321"/>
      <c r="V214" s="321"/>
      <c r="W214" s="321"/>
      <c r="X214" s="321"/>
      <c r="Y214" s="321"/>
      <c r="Z214" s="321"/>
      <c r="AA214" s="322"/>
      <c r="AB214" s="181">
        <v>1440</v>
      </c>
      <c r="AC214" s="181"/>
      <c r="AD214" s="181"/>
      <c r="AE214" s="181"/>
      <c r="AF214" s="181"/>
      <c r="AG214" s="181"/>
      <c r="AH214" s="181"/>
      <c r="AI214" s="181"/>
      <c r="AJ214" s="182">
        <v>20.59</v>
      </c>
      <c r="AK214" s="182"/>
      <c r="AL214" s="182"/>
      <c r="AM214" s="182"/>
      <c r="AN214" s="182"/>
      <c r="AO214" s="182"/>
      <c r="AP214" s="182"/>
      <c r="AQ214" s="182"/>
      <c r="AR214" s="182">
        <f>AB214*AJ214</f>
        <v>29649.599999999999</v>
      </c>
      <c r="AS214" s="182"/>
      <c r="AT214" s="182"/>
      <c r="AU214" s="182"/>
      <c r="AV214" s="182"/>
      <c r="AW214" s="182"/>
      <c r="AX214" s="182"/>
      <c r="AY214" s="182"/>
      <c r="AZ214" s="18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</row>
    <row r="215" spans="1:75" ht="23.4" x14ac:dyDescent="0.45">
      <c r="A215" s="178"/>
      <c r="B215" s="178"/>
      <c r="C215" s="178"/>
      <c r="D215" s="320" t="s">
        <v>347</v>
      </c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  <c r="Z215" s="321"/>
      <c r="AA215" s="322"/>
      <c r="AB215" s="181"/>
      <c r="AC215" s="181"/>
      <c r="AD215" s="181"/>
      <c r="AE215" s="181"/>
      <c r="AF215" s="181"/>
      <c r="AG215" s="181"/>
      <c r="AH215" s="181"/>
      <c r="AI215" s="181"/>
      <c r="AJ215" s="182"/>
      <c r="AK215" s="182"/>
      <c r="AL215" s="182"/>
      <c r="AM215" s="182"/>
      <c r="AN215" s="182"/>
      <c r="AO215" s="182"/>
      <c r="AP215" s="182"/>
      <c r="AQ215" s="182"/>
      <c r="AR215" s="182"/>
      <c r="AS215" s="182"/>
      <c r="AT215" s="182"/>
      <c r="AU215" s="182"/>
      <c r="AV215" s="182"/>
      <c r="AW215" s="182"/>
      <c r="AX215" s="182"/>
      <c r="AY215" s="182"/>
      <c r="AZ215" s="18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</row>
    <row r="216" spans="1:75" ht="23.4" x14ac:dyDescent="0.45">
      <c r="A216" s="185" t="s">
        <v>426</v>
      </c>
      <c r="B216" s="186"/>
      <c r="C216" s="187"/>
      <c r="D216" s="205" t="s">
        <v>379</v>
      </c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7"/>
      <c r="AB216" s="199">
        <v>360</v>
      </c>
      <c r="AC216" s="200"/>
      <c r="AD216" s="200"/>
      <c r="AE216" s="200"/>
      <c r="AF216" s="200"/>
      <c r="AG216" s="200"/>
      <c r="AH216" s="200"/>
      <c r="AI216" s="201"/>
      <c r="AJ216" s="172">
        <v>20.59</v>
      </c>
      <c r="AK216" s="173"/>
      <c r="AL216" s="173"/>
      <c r="AM216" s="173"/>
      <c r="AN216" s="173"/>
      <c r="AO216" s="173"/>
      <c r="AP216" s="173"/>
      <c r="AQ216" s="174"/>
      <c r="AR216" s="172">
        <v>7450.4</v>
      </c>
      <c r="AS216" s="173"/>
      <c r="AT216" s="173"/>
      <c r="AU216" s="173"/>
      <c r="AV216" s="173"/>
      <c r="AW216" s="173"/>
      <c r="AX216" s="173"/>
      <c r="AY216" s="173"/>
      <c r="AZ216" s="174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</row>
    <row r="217" spans="1:75" ht="24" thickBot="1" x14ac:dyDescent="0.5">
      <c r="A217" s="344"/>
      <c r="B217" s="345"/>
      <c r="C217" s="346"/>
      <c r="D217" s="202" t="s">
        <v>380</v>
      </c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4"/>
      <c r="AB217" s="350"/>
      <c r="AC217" s="351"/>
      <c r="AD217" s="351"/>
      <c r="AE217" s="351"/>
      <c r="AF217" s="351"/>
      <c r="AG217" s="351"/>
      <c r="AH217" s="351"/>
      <c r="AI217" s="352"/>
      <c r="AJ217" s="341"/>
      <c r="AK217" s="342"/>
      <c r="AL217" s="342"/>
      <c r="AM217" s="342"/>
      <c r="AN217" s="342"/>
      <c r="AO217" s="342"/>
      <c r="AP217" s="342"/>
      <c r="AQ217" s="343"/>
      <c r="AR217" s="341"/>
      <c r="AS217" s="342"/>
      <c r="AT217" s="342"/>
      <c r="AU217" s="342"/>
      <c r="AV217" s="342"/>
      <c r="AW217" s="342"/>
      <c r="AX217" s="342"/>
      <c r="AY217" s="342"/>
      <c r="AZ217" s="343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</row>
    <row r="218" spans="1:75" ht="23.4" customHeight="1" x14ac:dyDescent="0.45">
      <c r="A218" s="338"/>
      <c r="B218" s="338"/>
      <c r="C218" s="338"/>
      <c r="D218" s="347" t="s">
        <v>76</v>
      </c>
      <c r="E218" s="348"/>
      <c r="F218" s="348"/>
      <c r="G218" s="34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  <c r="X218" s="348"/>
      <c r="Y218" s="348"/>
      <c r="Z218" s="348"/>
      <c r="AA218" s="349"/>
      <c r="AB218" s="339" t="s">
        <v>39</v>
      </c>
      <c r="AC218" s="339"/>
      <c r="AD218" s="339"/>
      <c r="AE218" s="339"/>
      <c r="AF218" s="339"/>
      <c r="AG218" s="339"/>
      <c r="AH218" s="339"/>
      <c r="AI218" s="339"/>
      <c r="AJ218" s="339" t="s">
        <v>39</v>
      </c>
      <c r="AK218" s="339"/>
      <c r="AL218" s="339"/>
      <c r="AM218" s="339"/>
      <c r="AN218" s="339"/>
      <c r="AO218" s="339"/>
      <c r="AP218" s="339"/>
      <c r="AQ218" s="339"/>
      <c r="AR218" s="340">
        <f>AR194+AR198+AR204+AR206+AR212</f>
        <v>3063900</v>
      </c>
      <c r="AS218" s="340"/>
      <c r="AT218" s="340"/>
      <c r="AU218" s="340"/>
      <c r="AV218" s="340"/>
      <c r="AW218" s="340"/>
      <c r="AX218" s="340"/>
      <c r="AY218" s="340"/>
      <c r="AZ218" s="340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</row>
    <row r="219" spans="1:75" ht="23.4" x14ac:dyDescent="0.4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</row>
    <row r="220" spans="1:75" ht="0.6" customHeight="1" x14ac:dyDescent="0.45">
      <c r="A220" s="306" t="s">
        <v>135</v>
      </c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  <c r="AA220" s="306"/>
      <c r="AB220" s="306"/>
      <c r="AC220" s="306"/>
      <c r="AD220" s="306"/>
      <c r="AE220" s="306"/>
      <c r="AF220" s="306"/>
      <c r="AG220" s="306"/>
      <c r="AH220" s="306"/>
      <c r="AI220" s="306"/>
      <c r="AJ220" s="306"/>
      <c r="AK220" s="306"/>
      <c r="AL220" s="306"/>
      <c r="AM220" s="306"/>
      <c r="AN220" s="306"/>
      <c r="AO220" s="306"/>
      <c r="AP220" s="306"/>
      <c r="AQ220" s="306"/>
      <c r="AR220" s="306"/>
      <c r="AS220" s="306"/>
      <c r="AT220" s="306"/>
      <c r="AU220" s="306"/>
      <c r="AV220" s="306"/>
      <c r="AW220" s="306"/>
      <c r="AX220" s="306"/>
      <c r="AY220" s="306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</row>
    <row r="221" spans="1:75" ht="23.4" hidden="1" x14ac:dyDescent="0.4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</row>
    <row r="222" spans="1:75" ht="23.4" hidden="1" x14ac:dyDescent="0.45">
      <c r="A222" s="193" t="s">
        <v>219</v>
      </c>
      <c r="B222" s="193"/>
      <c r="C222" s="193"/>
      <c r="D222" s="193" t="s">
        <v>34</v>
      </c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 t="s">
        <v>136</v>
      </c>
      <c r="X222" s="193"/>
      <c r="Y222" s="193"/>
      <c r="Z222" s="193"/>
      <c r="AA222" s="193"/>
      <c r="AB222" s="193"/>
      <c r="AC222" s="193"/>
      <c r="AD222" s="193"/>
      <c r="AE222" s="193"/>
      <c r="AF222" s="193" t="s">
        <v>137</v>
      </c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 t="s">
        <v>138</v>
      </c>
      <c r="AR222" s="193"/>
      <c r="AS222" s="193"/>
      <c r="AT222" s="193"/>
      <c r="AU222" s="193"/>
      <c r="AV222" s="193"/>
      <c r="AW222" s="193"/>
      <c r="AX222" s="193"/>
      <c r="AY222" s="193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</row>
    <row r="223" spans="1:75" ht="23.4" hidden="1" x14ac:dyDescent="0.45">
      <c r="A223" s="192">
        <v>1</v>
      </c>
      <c r="B223" s="192"/>
      <c r="C223" s="192"/>
      <c r="D223" s="192">
        <v>2</v>
      </c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>
        <v>3</v>
      </c>
      <c r="X223" s="192"/>
      <c r="Y223" s="192"/>
      <c r="Z223" s="192"/>
      <c r="AA223" s="192"/>
      <c r="AB223" s="192"/>
      <c r="AC223" s="192"/>
      <c r="AD223" s="192"/>
      <c r="AE223" s="192"/>
      <c r="AF223" s="192">
        <v>4</v>
      </c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>
        <v>5</v>
      </c>
      <c r="AR223" s="192"/>
      <c r="AS223" s="192"/>
      <c r="AT223" s="192"/>
      <c r="AU223" s="192"/>
      <c r="AV223" s="192"/>
      <c r="AW223" s="192"/>
      <c r="AX223" s="192"/>
      <c r="AY223" s="1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</row>
    <row r="224" spans="1:75" ht="23.4" hidden="1" x14ac:dyDescent="0.45">
      <c r="A224" s="215">
        <v>1</v>
      </c>
      <c r="B224" s="215"/>
      <c r="C224" s="215"/>
      <c r="D224" s="353" t="s">
        <v>309</v>
      </c>
      <c r="E224" s="354"/>
      <c r="F224" s="354"/>
      <c r="G224" s="354"/>
      <c r="H224" s="354"/>
      <c r="I224" s="354"/>
      <c r="J224" s="354"/>
      <c r="K224" s="354"/>
      <c r="L224" s="354"/>
      <c r="M224" s="354"/>
      <c r="N224" s="354"/>
      <c r="O224" s="354"/>
      <c r="P224" s="354"/>
      <c r="Q224" s="354"/>
      <c r="R224" s="354"/>
      <c r="S224" s="354"/>
      <c r="T224" s="354"/>
      <c r="U224" s="354"/>
      <c r="V224" s="35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5"/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15"/>
      <c r="AT224" s="215"/>
      <c r="AU224" s="215"/>
      <c r="AV224" s="215"/>
      <c r="AW224" s="215"/>
      <c r="AX224" s="215"/>
      <c r="AY224" s="215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</row>
    <row r="225" spans="1:75" ht="23.4" hidden="1" x14ac:dyDescent="0.45">
      <c r="A225" s="215"/>
      <c r="B225" s="215"/>
      <c r="C225" s="215"/>
      <c r="D225" s="356" t="s">
        <v>310</v>
      </c>
      <c r="E225" s="357"/>
      <c r="F225" s="357"/>
      <c r="G225" s="357"/>
      <c r="H225" s="357"/>
      <c r="I225" s="357"/>
      <c r="J225" s="357"/>
      <c r="K225" s="357"/>
      <c r="L225" s="357"/>
      <c r="M225" s="357"/>
      <c r="N225" s="357"/>
      <c r="O225" s="357"/>
      <c r="P225" s="357"/>
      <c r="Q225" s="357"/>
      <c r="R225" s="357"/>
      <c r="S225" s="357"/>
      <c r="T225" s="357"/>
      <c r="U225" s="357"/>
      <c r="V225" s="358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  <c r="AW225" s="215"/>
      <c r="AX225" s="215"/>
      <c r="AY225" s="215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</row>
    <row r="226" spans="1:75" ht="23.4" hidden="1" x14ac:dyDescent="0.45">
      <c r="A226" s="215"/>
      <c r="B226" s="215"/>
      <c r="C226" s="215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5"/>
      <c r="AY226" s="215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</row>
    <row r="227" spans="1:75" ht="23.4" hidden="1" x14ac:dyDescent="0.45">
      <c r="A227" s="215"/>
      <c r="B227" s="215"/>
      <c r="C227" s="215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5"/>
      <c r="X227" s="215"/>
      <c r="Y227" s="215"/>
      <c r="Z227" s="215"/>
      <c r="AA227" s="215"/>
      <c r="AB227" s="215"/>
      <c r="AC227" s="215"/>
      <c r="AD227" s="215"/>
      <c r="AE227" s="215"/>
      <c r="AF227" s="215"/>
      <c r="AG227" s="215"/>
      <c r="AH227" s="215"/>
      <c r="AI227" s="215"/>
      <c r="AJ227" s="215"/>
      <c r="AK227" s="215"/>
      <c r="AL227" s="215"/>
      <c r="AM227" s="215"/>
      <c r="AN227" s="215"/>
      <c r="AO227" s="215"/>
      <c r="AP227" s="215"/>
      <c r="AQ227" s="215"/>
      <c r="AR227" s="215"/>
      <c r="AS227" s="215"/>
      <c r="AT227" s="215"/>
      <c r="AU227" s="215"/>
      <c r="AV227" s="215"/>
      <c r="AW227" s="215"/>
      <c r="AX227" s="215"/>
      <c r="AY227" s="215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</row>
    <row r="228" spans="1:75" ht="23.4" hidden="1" x14ac:dyDescent="0.45">
      <c r="A228" s="215">
        <v>2</v>
      </c>
      <c r="B228" s="215"/>
      <c r="C228" s="215"/>
      <c r="D228" s="353" t="s">
        <v>311</v>
      </c>
      <c r="E228" s="354"/>
      <c r="F228" s="354"/>
      <c r="G228" s="354"/>
      <c r="H228" s="354"/>
      <c r="I228" s="354"/>
      <c r="J228" s="354"/>
      <c r="K228" s="354"/>
      <c r="L228" s="354"/>
      <c r="M228" s="354"/>
      <c r="N228" s="354"/>
      <c r="O228" s="354"/>
      <c r="P228" s="354"/>
      <c r="Q228" s="354"/>
      <c r="R228" s="354"/>
      <c r="S228" s="354"/>
      <c r="T228" s="354"/>
      <c r="U228" s="354"/>
      <c r="V228" s="35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5"/>
      <c r="AG228" s="215"/>
      <c r="AH228" s="215"/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  <c r="AW228" s="215"/>
      <c r="AX228" s="215"/>
      <c r="AY228" s="215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</row>
    <row r="229" spans="1:75" ht="23.4" hidden="1" x14ac:dyDescent="0.45">
      <c r="A229" s="215"/>
      <c r="B229" s="215"/>
      <c r="C229" s="215"/>
      <c r="D229" s="356" t="s">
        <v>310</v>
      </c>
      <c r="E229" s="357"/>
      <c r="F229" s="357"/>
      <c r="G229" s="357"/>
      <c r="H229" s="357"/>
      <c r="I229" s="357"/>
      <c r="J229" s="357"/>
      <c r="K229" s="357"/>
      <c r="L229" s="357"/>
      <c r="M229" s="357"/>
      <c r="N229" s="357"/>
      <c r="O229" s="357"/>
      <c r="P229" s="357"/>
      <c r="Q229" s="357"/>
      <c r="R229" s="357"/>
      <c r="S229" s="357"/>
      <c r="T229" s="357"/>
      <c r="U229" s="357"/>
      <c r="V229" s="358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</row>
    <row r="230" spans="1:75" ht="23.4" hidden="1" x14ac:dyDescent="0.45">
      <c r="A230" s="215"/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  <c r="AW230" s="215"/>
      <c r="AX230" s="215"/>
      <c r="AY230" s="215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</row>
    <row r="231" spans="1:75" ht="23.4" hidden="1" x14ac:dyDescent="0.45">
      <c r="A231" s="215"/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  <c r="AF231" s="215"/>
      <c r="AG231" s="215"/>
      <c r="AH231" s="215"/>
      <c r="AI231" s="215"/>
      <c r="AJ231" s="215"/>
      <c r="AK231" s="215"/>
      <c r="AL231" s="215"/>
      <c r="AM231" s="215"/>
      <c r="AN231" s="215"/>
      <c r="AO231" s="215"/>
      <c r="AP231" s="215"/>
      <c r="AQ231" s="215"/>
      <c r="AR231" s="215"/>
      <c r="AS231" s="215"/>
      <c r="AT231" s="215"/>
      <c r="AU231" s="215"/>
      <c r="AV231" s="215"/>
      <c r="AW231" s="215"/>
      <c r="AX231" s="215"/>
      <c r="AY231" s="215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</row>
    <row r="232" spans="1:75" ht="23.4" hidden="1" x14ac:dyDescent="0.45">
      <c r="A232" s="215"/>
      <c r="B232" s="215"/>
      <c r="C232" s="215"/>
      <c r="D232" s="359" t="s">
        <v>76</v>
      </c>
      <c r="E232" s="360"/>
      <c r="F232" s="360"/>
      <c r="G232" s="360"/>
      <c r="H232" s="360"/>
      <c r="I232" s="360"/>
      <c r="J232" s="360"/>
      <c r="K232" s="360"/>
      <c r="L232" s="360"/>
      <c r="M232" s="360"/>
      <c r="N232" s="360"/>
      <c r="O232" s="360"/>
      <c r="P232" s="360"/>
      <c r="Q232" s="360"/>
      <c r="R232" s="360"/>
      <c r="S232" s="360"/>
      <c r="T232" s="360"/>
      <c r="U232" s="360"/>
      <c r="V232" s="361"/>
      <c r="W232" s="192" t="s">
        <v>39</v>
      </c>
      <c r="X232" s="192"/>
      <c r="Y232" s="192"/>
      <c r="Z232" s="192"/>
      <c r="AA232" s="192"/>
      <c r="AB232" s="192"/>
      <c r="AC232" s="192"/>
      <c r="AD232" s="192"/>
      <c r="AE232" s="192"/>
      <c r="AF232" s="192" t="s">
        <v>39</v>
      </c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215"/>
      <c r="AR232" s="215"/>
      <c r="AS232" s="215"/>
      <c r="AT232" s="215"/>
      <c r="AU232" s="215"/>
      <c r="AV232" s="215"/>
      <c r="AW232" s="215"/>
      <c r="AX232" s="215"/>
      <c r="AY232" s="215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</row>
    <row r="233" spans="1:75" ht="23.4" x14ac:dyDescent="0.4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</row>
    <row r="234" spans="1:75" ht="23.4" x14ac:dyDescent="0.45">
      <c r="A234" s="99" t="s">
        <v>312</v>
      </c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</row>
    <row r="235" spans="1:75" ht="23.4" x14ac:dyDescent="0.4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</row>
    <row r="236" spans="1:75" ht="23.4" x14ac:dyDescent="0.45">
      <c r="A236" s="193" t="s">
        <v>219</v>
      </c>
      <c r="B236" s="193"/>
      <c r="C236" s="193"/>
      <c r="D236" s="193" t="s">
        <v>79</v>
      </c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 t="s">
        <v>141</v>
      </c>
      <c r="X236" s="193"/>
      <c r="Y236" s="193"/>
      <c r="Z236" s="193"/>
      <c r="AA236" s="193"/>
      <c r="AB236" s="193"/>
      <c r="AC236" s="193"/>
      <c r="AD236" s="193"/>
      <c r="AE236" s="193"/>
      <c r="AF236" s="193" t="s">
        <v>313</v>
      </c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 t="s">
        <v>138</v>
      </c>
      <c r="AR236" s="193"/>
      <c r="AS236" s="193"/>
      <c r="AT236" s="193"/>
      <c r="AU236" s="193"/>
      <c r="AV236" s="193"/>
      <c r="AW236" s="193"/>
      <c r="AX236" s="193"/>
      <c r="AY236" s="193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</row>
    <row r="237" spans="1:75" ht="23.4" x14ac:dyDescent="0.45">
      <c r="A237" s="192">
        <v>1</v>
      </c>
      <c r="B237" s="192"/>
      <c r="C237" s="192"/>
      <c r="D237" s="192">
        <v>2</v>
      </c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>
        <v>3</v>
      </c>
      <c r="X237" s="192"/>
      <c r="Y237" s="192"/>
      <c r="Z237" s="192"/>
      <c r="AA237" s="192"/>
      <c r="AB237" s="192"/>
      <c r="AC237" s="192"/>
      <c r="AD237" s="192"/>
      <c r="AE237" s="192"/>
      <c r="AF237" s="192">
        <v>4</v>
      </c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2">
        <v>5</v>
      </c>
      <c r="AR237" s="192"/>
      <c r="AS237" s="192"/>
      <c r="AT237" s="192"/>
      <c r="AU237" s="192"/>
      <c r="AV237" s="192"/>
      <c r="AW237" s="192"/>
      <c r="AX237" s="192"/>
      <c r="AY237" s="1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</row>
    <row r="238" spans="1:75" ht="51.6" customHeight="1" x14ac:dyDescent="0.45">
      <c r="A238" s="178">
        <v>1</v>
      </c>
      <c r="B238" s="178"/>
      <c r="C238" s="178"/>
      <c r="D238" s="364" t="s">
        <v>314</v>
      </c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365"/>
      <c r="P238" s="365"/>
      <c r="Q238" s="365"/>
      <c r="R238" s="365"/>
      <c r="S238" s="365"/>
      <c r="T238" s="365"/>
      <c r="U238" s="365"/>
      <c r="V238" s="366"/>
      <c r="W238" s="232" t="s">
        <v>39</v>
      </c>
      <c r="X238" s="232"/>
      <c r="Y238" s="232"/>
      <c r="Z238" s="232"/>
      <c r="AA238" s="232"/>
      <c r="AB238" s="232"/>
      <c r="AC238" s="232"/>
      <c r="AD238" s="232"/>
      <c r="AE238" s="232"/>
      <c r="AF238" s="232" t="s">
        <v>39</v>
      </c>
      <c r="AG238" s="232"/>
      <c r="AH238" s="232"/>
      <c r="AI238" s="232"/>
      <c r="AJ238" s="232"/>
      <c r="AK238" s="232"/>
      <c r="AL238" s="232"/>
      <c r="AM238" s="232"/>
      <c r="AN238" s="232"/>
      <c r="AO238" s="232"/>
      <c r="AP238" s="232"/>
      <c r="AQ238" s="264">
        <f>AQ240+AQ241+AQ242</f>
        <v>531600</v>
      </c>
      <c r="AR238" s="264"/>
      <c r="AS238" s="264"/>
      <c r="AT238" s="264"/>
      <c r="AU238" s="264"/>
      <c r="AV238" s="264"/>
      <c r="AW238" s="264"/>
      <c r="AX238" s="264"/>
      <c r="AY238" s="264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</row>
    <row r="239" spans="1:75" ht="20.399999999999999" customHeight="1" x14ac:dyDescent="0.45">
      <c r="A239" s="178"/>
      <c r="B239" s="178"/>
      <c r="C239" s="178"/>
      <c r="D239" s="362" t="s">
        <v>381</v>
      </c>
      <c r="E239" s="362"/>
      <c r="F239" s="362"/>
      <c r="G239" s="362"/>
      <c r="H239" s="362"/>
      <c r="I239" s="362"/>
      <c r="J239" s="362"/>
      <c r="K239" s="362"/>
      <c r="L239" s="362"/>
      <c r="M239" s="362"/>
      <c r="N239" s="362"/>
      <c r="O239" s="362"/>
      <c r="P239" s="362"/>
      <c r="Q239" s="362"/>
      <c r="R239" s="362"/>
      <c r="S239" s="362"/>
      <c r="T239" s="362"/>
      <c r="U239" s="362"/>
      <c r="V239" s="36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  <c r="AP239" s="232"/>
      <c r="AQ239" s="182"/>
      <c r="AR239" s="182"/>
      <c r="AS239" s="182"/>
      <c r="AT239" s="182"/>
      <c r="AU239" s="182"/>
      <c r="AV239" s="182"/>
      <c r="AW239" s="182"/>
      <c r="AX239" s="182"/>
      <c r="AY239" s="18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</row>
    <row r="240" spans="1:75" ht="36.6" customHeight="1" x14ac:dyDescent="0.45">
      <c r="A240" s="178" t="s">
        <v>410</v>
      </c>
      <c r="B240" s="178"/>
      <c r="C240" s="178"/>
      <c r="D240" s="363" t="s">
        <v>382</v>
      </c>
      <c r="E240" s="363"/>
      <c r="F240" s="363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63"/>
      <c r="R240" s="363"/>
      <c r="S240" s="363"/>
      <c r="T240" s="363"/>
      <c r="U240" s="363"/>
      <c r="V240" s="363"/>
      <c r="W240" s="232">
        <v>2</v>
      </c>
      <c r="X240" s="232"/>
      <c r="Y240" s="232"/>
      <c r="Z240" s="232"/>
      <c r="AA240" s="232"/>
      <c r="AB240" s="232"/>
      <c r="AC240" s="232"/>
      <c r="AD240" s="232"/>
      <c r="AE240" s="232"/>
      <c r="AF240" s="232">
        <v>1</v>
      </c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182">
        <v>43000</v>
      </c>
      <c r="AR240" s="182"/>
      <c r="AS240" s="182"/>
      <c r="AT240" s="182"/>
      <c r="AU240" s="182"/>
      <c r="AV240" s="182"/>
      <c r="AW240" s="182"/>
      <c r="AX240" s="182"/>
      <c r="AY240" s="18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</row>
    <row r="241" spans="1:75" ht="49.8" customHeight="1" x14ac:dyDescent="0.45">
      <c r="A241" s="178" t="s">
        <v>411</v>
      </c>
      <c r="B241" s="178"/>
      <c r="C241" s="178"/>
      <c r="D241" s="363" t="s">
        <v>383</v>
      </c>
      <c r="E241" s="363"/>
      <c r="F241" s="363"/>
      <c r="G241" s="363"/>
      <c r="H241" s="363"/>
      <c r="I241" s="363"/>
      <c r="J241" s="363"/>
      <c r="K241" s="363"/>
      <c r="L241" s="363"/>
      <c r="M241" s="363"/>
      <c r="N241" s="363"/>
      <c r="O241" s="363"/>
      <c r="P241" s="363"/>
      <c r="Q241" s="363"/>
      <c r="R241" s="363"/>
      <c r="S241" s="363"/>
      <c r="T241" s="363"/>
      <c r="U241" s="363"/>
      <c r="V241" s="363"/>
      <c r="W241" s="232">
        <v>3</v>
      </c>
      <c r="X241" s="232"/>
      <c r="Y241" s="232"/>
      <c r="Z241" s="232"/>
      <c r="AA241" s="232"/>
      <c r="AB241" s="232"/>
      <c r="AC241" s="232"/>
      <c r="AD241" s="232"/>
      <c r="AE241" s="232"/>
      <c r="AF241" s="232">
        <v>4</v>
      </c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182">
        <v>31500</v>
      </c>
      <c r="AR241" s="182"/>
      <c r="AS241" s="182"/>
      <c r="AT241" s="182"/>
      <c r="AU241" s="182"/>
      <c r="AV241" s="182"/>
      <c r="AW241" s="182"/>
      <c r="AX241" s="182"/>
      <c r="AY241" s="18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</row>
    <row r="242" spans="1:75" ht="33.6" customHeight="1" x14ac:dyDescent="0.45">
      <c r="A242" s="178" t="s">
        <v>412</v>
      </c>
      <c r="B242" s="178"/>
      <c r="C242" s="178"/>
      <c r="D242" s="363" t="s">
        <v>384</v>
      </c>
      <c r="E242" s="363"/>
      <c r="F242" s="363"/>
      <c r="G242" s="363"/>
      <c r="H242" s="363"/>
      <c r="I242" s="363"/>
      <c r="J242" s="363"/>
      <c r="K242" s="363"/>
      <c r="L242" s="363"/>
      <c r="M242" s="363"/>
      <c r="N242" s="363"/>
      <c r="O242" s="363"/>
      <c r="P242" s="363"/>
      <c r="Q242" s="363"/>
      <c r="R242" s="363"/>
      <c r="S242" s="363"/>
      <c r="T242" s="363"/>
      <c r="U242" s="363"/>
      <c r="V242" s="363"/>
      <c r="W242" s="232">
        <v>1</v>
      </c>
      <c r="X242" s="232"/>
      <c r="Y242" s="232"/>
      <c r="Z242" s="232"/>
      <c r="AA242" s="232"/>
      <c r="AB242" s="232"/>
      <c r="AC242" s="232"/>
      <c r="AD242" s="232"/>
      <c r="AE242" s="232"/>
      <c r="AF242" s="232">
        <v>1</v>
      </c>
      <c r="AG242" s="232"/>
      <c r="AH242" s="232"/>
      <c r="AI242" s="232"/>
      <c r="AJ242" s="232"/>
      <c r="AK242" s="232"/>
      <c r="AL242" s="232"/>
      <c r="AM242" s="232"/>
      <c r="AN242" s="232"/>
      <c r="AO242" s="232"/>
      <c r="AP242" s="232"/>
      <c r="AQ242" s="182">
        <v>457100</v>
      </c>
      <c r="AR242" s="182"/>
      <c r="AS242" s="182"/>
      <c r="AT242" s="182"/>
      <c r="AU242" s="182"/>
      <c r="AV242" s="182"/>
      <c r="AW242" s="182"/>
      <c r="AX242" s="182"/>
      <c r="AY242" s="18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</row>
    <row r="243" spans="1:75" ht="23.4" x14ac:dyDescent="0.45">
      <c r="A243" s="178"/>
      <c r="B243" s="178"/>
      <c r="C243" s="178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  <c r="AP243" s="232"/>
      <c r="AQ243" s="182"/>
      <c r="AR243" s="182"/>
      <c r="AS243" s="182"/>
      <c r="AT243" s="182"/>
      <c r="AU243" s="182"/>
      <c r="AV243" s="182"/>
      <c r="AW243" s="182"/>
      <c r="AX243" s="182"/>
      <c r="AY243" s="18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</row>
    <row r="244" spans="1:75" ht="33" customHeight="1" x14ac:dyDescent="0.45">
      <c r="A244" s="178">
        <v>2</v>
      </c>
      <c r="B244" s="178"/>
      <c r="C244" s="178"/>
      <c r="D244" s="364" t="s">
        <v>385</v>
      </c>
      <c r="E244" s="365"/>
      <c r="F244" s="365"/>
      <c r="G244" s="365"/>
      <c r="H244" s="365"/>
      <c r="I244" s="365"/>
      <c r="J244" s="365"/>
      <c r="K244" s="365"/>
      <c r="L244" s="365"/>
      <c r="M244" s="365"/>
      <c r="N244" s="365"/>
      <c r="O244" s="365"/>
      <c r="P244" s="365"/>
      <c r="Q244" s="365"/>
      <c r="R244" s="365"/>
      <c r="S244" s="365"/>
      <c r="T244" s="365"/>
      <c r="U244" s="365"/>
      <c r="V244" s="366"/>
      <c r="W244" s="232" t="s">
        <v>39</v>
      </c>
      <c r="X244" s="232"/>
      <c r="Y244" s="232"/>
      <c r="Z244" s="232"/>
      <c r="AA244" s="232"/>
      <c r="AB244" s="232"/>
      <c r="AC244" s="232"/>
      <c r="AD244" s="232"/>
      <c r="AE244" s="232"/>
      <c r="AF244" s="232" t="s">
        <v>39</v>
      </c>
      <c r="AG244" s="232"/>
      <c r="AH244" s="232"/>
      <c r="AI244" s="232"/>
      <c r="AJ244" s="232"/>
      <c r="AK244" s="232"/>
      <c r="AL244" s="232"/>
      <c r="AM244" s="232"/>
      <c r="AN244" s="232"/>
      <c r="AO244" s="232"/>
      <c r="AP244" s="232"/>
      <c r="AQ244" s="264">
        <f>AQ245+AQ246+AQ247+AQ248</f>
        <v>98800</v>
      </c>
      <c r="AR244" s="264"/>
      <c r="AS244" s="264"/>
      <c r="AT244" s="264"/>
      <c r="AU244" s="264"/>
      <c r="AV244" s="264"/>
      <c r="AW244" s="264"/>
      <c r="AX244" s="264"/>
      <c r="AY244" s="264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</row>
    <row r="245" spans="1:75" ht="91.8" customHeight="1" x14ac:dyDescent="0.45">
      <c r="A245" s="178" t="s">
        <v>413</v>
      </c>
      <c r="B245" s="178"/>
      <c r="C245" s="178"/>
      <c r="D245" s="370" t="s">
        <v>386</v>
      </c>
      <c r="E245" s="370"/>
      <c r="F245" s="370"/>
      <c r="G245" s="370"/>
      <c r="H245" s="370"/>
      <c r="I245" s="370"/>
      <c r="J245" s="370"/>
      <c r="K245" s="370"/>
      <c r="L245" s="370"/>
      <c r="M245" s="370"/>
      <c r="N245" s="370"/>
      <c r="O245" s="370"/>
      <c r="P245" s="370"/>
      <c r="Q245" s="370"/>
      <c r="R245" s="370"/>
      <c r="S245" s="370"/>
      <c r="T245" s="370"/>
      <c r="U245" s="370"/>
      <c r="V245" s="370"/>
      <c r="W245" s="232">
        <v>5</v>
      </c>
      <c r="X245" s="232"/>
      <c r="Y245" s="232"/>
      <c r="Z245" s="232"/>
      <c r="AA245" s="232"/>
      <c r="AB245" s="232"/>
      <c r="AC245" s="232"/>
      <c r="AD245" s="232"/>
      <c r="AE245" s="232"/>
      <c r="AF245" s="232">
        <v>1</v>
      </c>
      <c r="AG245" s="232"/>
      <c r="AH245" s="232"/>
      <c r="AI245" s="232"/>
      <c r="AJ245" s="232"/>
      <c r="AK245" s="232"/>
      <c r="AL245" s="232"/>
      <c r="AM245" s="232"/>
      <c r="AN245" s="232"/>
      <c r="AO245" s="232"/>
      <c r="AP245" s="232"/>
      <c r="AQ245" s="182">
        <v>22800</v>
      </c>
      <c r="AR245" s="182"/>
      <c r="AS245" s="182"/>
      <c r="AT245" s="182"/>
      <c r="AU245" s="182"/>
      <c r="AV245" s="182"/>
      <c r="AW245" s="182"/>
      <c r="AX245" s="182"/>
      <c r="AY245" s="18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</row>
    <row r="246" spans="1:75" ht="34.799999999999997" customHeight="1" x14ac:dyDescent="0.45">
      <c r="A246" s="178" t="s">
        <v>414</v>
      </c>
      <c r="B246" s="178"/>
      <c r="C246" s="178"/>
      <c r="D246" s="363" t="s">
        <v>393</v>
      </c>
      <c r="E246" s="363"/>
      <c r="F246" s="363"/>
      <c r="G246" s="363"/>
      <c r="H246" s="363"/>
      <c r="I246" s="363"/>
      <c r="J246" s="363"/>
      <c r="K246" s="363"/>
      <c r="L246" s="363"/>
      <c r="M246" s="363"/>
      <c r="N246" s="363"/>
      <c r="O246" s="363"/>
      <c r="P246" s="363"/>
      <c r="Q246" s="363"/>
      <c r="R246" s="363"/>
      <c r="S246" s="363"/>
      <c r="T246" s="363"/>
      <c r="U246" s="363"/>
      <c r="V246" s="363"/>
      <c r="W246" s="232">
        <v>1</v>
      </c>
      <c r="X246" s="232"/>
      <c r="Y246" s="232"/>
      <c r="Z246" s="232"/>
      <c r="AA246" s="232"/>
      <c r="AB246" s="232"/>
      <c r="AC246" s="232"/>
      <c r="AD246" s="232"/>
      <c r="AE246" s="232"/>
      <c r="AF246" s="232">
        <v>1</v>
      </c>
      <c r="AG246" s="232"/>
      <c r="AH246" s="232"/>
      <c r="AI246" s="232"/>
      <c r="AJ246" s="232"/>
      <c r="AK246" s="232"/>
      <c r="AL246" s="232"/>
      <c r="AM246" s="232"/>
      <c r="AN246" s="232"/>
      <c r="AO246" s="232"/>
      <c r="AP246" s="232"/>
      <c r="AQ246" s="182">
        <v>10000</v>
      </c>
      <c r="AR246" s="182"/>
      <c r="AS246" s="182"/>
      <c r="AT246" s="182"/>
      <c r="AU246" s="182"/>
      <c r="AV246" s="182"/>
      <c r="AW246" s="182"/>
      <c r="AX246" s="182"/>
      <c r="AY246" s="18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</row>
    <row r="247" spans="1:75" ht="31.8" customHeight="1" x14ac:dyDescent="0.45">
      <c r="A247" s="178" t="s">
        <v>415</v>
      </c>
      <c r="B247" s="178"/>
      <c r="C247" s="178"/>
      <c r="D247" s="210" t="s">
        <v>394</v>
      </c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32">
        <v>12</v>
      </c>
      <c r="X247" s="232"/>
      <c r="Y247" s="232"/>
      <c r="Z247" s="232"/>
      <c r="AA247" s="232"/>
      <c r="AB247" s="232"/>
      <c r="AC247" s="232"/>
      <c r="AD247" s="232"/>
      <c r="AE247" s="232"/>
      <c r="AF247" s="232">
        <v>1</v>
      </c>
      <c r="AG247" s="232"/>
      <c r="AH247" s="232"/>
      <c r="AI247" s="232"/>
      <c r="AJ247" s="232"/>
      <c r="AK247" s="232"/>
      <c r="AL247" s="232"/>
      <c r="AM247" s="232"/>
      <c r="AN247" s="232"/>
      <c r="AO247" s="232"/>
      <c r="AP247" s="232"/>
      <c r="AQ247" s="182">
        <v>30000</v>
      </c>
      <c r="AR247" s="182"/>
      <c r="AS247" s="182"/>
      <c r="AT247" s="182"/>
      <c r="AU247" s="182"/>
      <c r="AV247" s="182"/>
      <c r="AW247" s="182"/>
      <c r="AX247" s="182"/>
      <c r="AY247" s="18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</row>
    <row r="248" spans="1:75" ht="23.4" x14ac:dyDescent="0.45">
      <c r="A248" s="178" t="s">
        <v>416</v>
      </c>
      <c r="B248" s="178"/>
      <c r="C248" s="178"/>
      <c r="D248" s="367" t="s">
        <v>392</v>
      </c>
      <c r="E248" s="368"/>
      <c r="F248" s="368"/>
      <c r="G248" s="368"/>
      <c r="H248" s="368"/>
      <c r="I248" s="368"/>
      <c r="J248" s="368"/>
      <c r="K248" s="368"/>
      <c r="L248" s="368"/>
      <c r="M248" s="368"/>
      <c r="N248" s="368"/>
      <c r="O248" s="368"/>
      <c r="P248" s="368"/>
      <c r="Q248" s="368"/>
      <c r="R248" s="368"/>
      <c r="S248" s="368"/>
      <c r="T248" s="368"/>
      <c r="U248" s="368"/>
      <c r="V248" s="369"/>
      <c r="W248" s="232">
        <v>23</v>
      </c>
      <c r="X248" s="232"/>
      <c r="Y248" s="232"/>
      <c r="Z248" s="232"/>
      <c r="AA248" s="232"/>
      <c r="AB248" s="232"/>
      <c r="AC248" s="232"/>
      <c r="AD248" s="232"/>
      <c r="AE248" s="232"/>
      <c r="AF248" s="232">
        <v>1</v>
      </c>
      <c r="AG248" s="232"/>
      <c r="AH248" s="232"/>
      <c r="AI248" s="232"/>
      <c r="AJ248" s="232"/>
      <c r="AK248" s="232"/>
      <c r="AL248" s="232"/>
      <c r="AM248" s="232"/>
      <c r="AN248" s="232"/>
      <c r="AO248" s="232"/>
      <c r="AP248" s="232"/>
      <c r="AQ248" s="182">
        <v>36000</v>
      </c>
      <c r="AR248" s="182"/>
      <c r="AS248" s="182"/>
      <c r="AT248" s="182"/>
      <c r="AU248" s="182"/>
      <c r="AV248" s="182"/>
      <c r="AW248" s="182"/>
      <c r="AX248" s="182"/>
      <c r="AY248" s="18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</row>
    <row r="249" spans="1:75" ht="23.4" customHeight="1" x14ac:dyDescent="0.45">
      <c r="A249" s="178"/>
      <c r="B249" s="178"/>
      <c r="C249" s="178"/>
      <c r="D249" s="370"/>
      <c r="E249" s="370"/>
      <c r="F249" s="370"/>
      <c r="G249" s="370"/>
      <c r="H249" s="370"/>
      <c r="I249" s="370"/>
      <c r="J249" s="370"/>
      <c r="K249" s="370"/>
      <c r="L249" s="370"/>
      <c r="M249" s="370"/>
      <c r="N249" s="370"/>
      <c r="O249" s="370"/>
      <c r="P249" s="370"/>
      <c r="Q249" s="370"/>
      <c r="R249" s="370"/>
      <c r="S249" s="370"/>
      <c r="T249" s="370"/>
      <c r="U249" s="370"/>
      <c r="V249" s="370"/>
      <c r="W249" s="2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32"/>
      <c r="AM249" s="232"/>
      <c r="AN249" s="232"/>
      <c r="AO249" s="232"/>
      <c r="AP249" s="232"/>
      <c r="AQ249" s="182"/>
      <c r="AR249" s="182"/>
      <c r="AS249" s="182"/>
      <c r="AT249" s="182"/>
      <c r="AU249" s="182"/>
      <c r="AV249" s="182"/>
      <c r="AW249" s="182"/>
      <c r="AX249" s="182"/>
      <c r="AY249" s="18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</row>
    <row r="250" spans="1:75" ht="23.4" x14ac:dyDescent="0.45">
      <c r="A250" s="178"/>
      <c r="B250" s="178"/>
      <c r="C250" s="178"/>
      <c r="D250" s="371"/>
      <c r="E250" s="372"/>
      <c r="F250" s="372"/>
      <c r="G250" s="372"/>
      <c r="H250" s="372"/>
      <c r="I250" s="372"/>
      <c r="J250" s="372"/>
      <c r="K250" s="372"/>
      <c r="L250" s="372"/>
      <c r="M250" s="372"/>
      <c r="N250" s="372"/>
      <c r="O250" s="372"/>
      <c r="P250" s="372"/>
      <c r="Q250" s="372"/>
      <c r="R250" s="372"/>
      <c r="S250" s="372"/>
      <c r="T250" s="372"/>
      <c r="U250" s="372"/>
      <c r="V250" s="373"/>
      <c r="W250" s="232"/>
      <c r="X250" s="232"/>
      <c r="Y250" s="232"/>
      <c r="Z250" s="232"/>
      <c r="AA250" s="232"/>
      <c r="AB250" s="232"/>
      <c r="AC250" s="232"/>
      <c r="AD250" s="232"/>
      <c r="AE250" s="232"/>
      <c r="AF250" s="232"/>
      <c r="AG250" s="232"/>
      <c r="AH250" s="232"/>
      <c r="AI250" s="232"/>
      <c r="AJ250" s="232"/>
      <c r="AK250" s="232"/>
      <c r="AL250" s="232"/>
      <c r="AM250" s="232"/>
      <c r="AN250" s="232"/>
      <c r="AO250" s="232"/>
      <c r="AP250" s="232"/>
      <c r="AQ250" s="182"/>
      <c r="AR250" s="182"/>
      <c r="AS250" s="182"/>
      <c r="AT250" s="182"/>
      <c r="AU250" s="182"/>
      <c r="AV250" s="182"/>
      <c r="AW250" s="182"/>
      <c r="AX250" s="182"/>
      <c r="AY250" s="18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</row>
    <row r="251" spans="1:75" ht="50.4" customHeight="1" x14ac:dyDescent="0.45">
      <c r="A251" s="178">
        <v>3</v>
      </c>
      <c r="B251" s="178"/>
      <c r="C251" s="178"/>
      <c r="D251" s="364" t="s">
        <v>327</v>
      </c>
      <c r="E251" s="365"/>
      <c r="F251" s="365"/>
      <c r="G251" s="365"/>
      <c r="H251" s="365"/>
      <c r="I251" s="365"/>
      <c r="J251" s="365"/>
      <c r="K251" s="365"/>
      <c r="L251" s="365"/>
      <c r="M251" s="365"/>
      <c r="N251" s="365"/>
      <c r="O251" s="365"/>
      <c r="P251" s="365"/>
      <c r="Q251" s="365"/>
      <c r="R251" s="365"/>
      <c r="S251" s="365"/>
      <c r="T251" s="365"/>
      <c r="U251" s="365"/>
      <c r="V251" s="366"/>
      <c r="W251" s="232" t="s">
        <v>39</v>
      </c>
      <c r="X251" s="232"/>
      <c r="Y251" s="232"/>
      <c r="Z251" s="232"/>
      <c r="AA251" s="232"/>
      <c r="AB251" s="232"/>
      <c r="AC251" s="232"/>
      <c r="AD251" s="232"/>
      <c r="AE251" s="232"/>
      <c r="AF251" s="232" t="s">
        <v>39</v>
      </c>
      <c r="AG251" s="232"/>
      <c r="AH251" s="232"/>
      <c r="AI251" s="232"/>
      <c r="AJ251" s="232"/>
      <c r="AK251" s="232"/>
      <c r="AL251" s="232"/>
      <c r="AM251" s="232"/>
      <c r="AN251" s="232"/>
      <c r="AO251" s="232"/>
      <c r="AP251" s="232"/>
      <c r="AQ251" s="264">
        <f>AQ253+AQ254+AQ255+AQ256+AQ257+AQ258</f>
        <v>219500</v>
      </c>
      <c r="AR251" s="264"/>
      <c r="AS251" s="264"/>
      <c r="AT251" s="264"/>
      <c r="AU251" s="264"/>
      <c r="AV251" s="264"/>
      <c r="AW251" s="264"/>
      <c r="AX251" s="264"/>
      <c r="AY251" s="264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</row>
    <row r="252" spans="1:75" ht="18" customHeight="1" x14ac:dyDescent="0.45">
      <c r="A252" s="178"/>
      <c r="B252" s="178"/>
      <c r="C252" s="178"/>
      <c r="D252" s="363" t="s">
        <v>35</v>
      </c>
      <c r="E252" s="363"/>
      <c r="F252" s="363"/>
      <c r="G252" s="363"/>
      <c r="H252" s="363"/>
      <c r="I252" s="363"/>
      <c r="J252" s="363"/>
      <c r="K252" s="363"/>
      <c r="L252" s="363"/>
      <c r="M252" s="363"/>
      <c r="N252" s="363"/>
      <c r="O252" s="363"/>
      <c r="P252" s="363"/>
      <c r="Q252" s="363"/>
      <c r="R252" s="363"/>
      <c r="S252" s="363"/>
      <c r="T252" s="363"/>
      <c r="U252" s="363"/>
      <c r="V252" s="363"/>
      <c r="W252" s="232"/>
      <c r="X252" s="232"/>
      <c r="Y252" s="232"/>
      <c r="Z252" s="232"/>
      <c r="AA252" s="232"/>
      <c r="AB252" s="232"/>
      <c r="AC252" s="232"/>
      <c r="AD252" s="232"/>
      <c r="AE252" s="232"/>
      <c r="AF252" s="232"/>
      <c r="AG252" s="232"/>
      <c r="AH252" s="232"/>
      <c r="AI252" s="232"/>
      <c r="AJ252" s="232"/>
      <c r="AK252" s="232"/>
      <c r="AL252" s="232"/>
      <c r="AM252" s="232"/>
      <c r="AN252" s="232"/>
      <c r="AO252" s="232"/>
      <c r="AP252" s="232"/>
      <c r="AQ252" s="182"/>
      <c r="AR252" s="182"/>
      <c r="AS252" s="182"/>
      <c r="AT252" s="182"/>
      <c r="AU252" s="182"/>
      <c r="AV252" s="182"/>
      <c r="AW252" s="182"/>
      <c r="AX252" s="182"/>
      <c r="AY252" s="18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</row>
    <row r="253" spans="1:75" ht="34.200000000000003" customHeight="1" x14ac:dyDescent="0.45">
      <c r="A253" s="178" t="s">
        <v>417</v>
      </c>
      <c r="B253" s="178"/>
      <c r="C253" s="178"/>
      <c r="D253" s="210" t="s">
        <v>387</v>
      </c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32">
        <v>3</v>
      </c>
      <c r="X253" s="232"/>
      <c r="Y253" s="232"/>
      <c r="Z253" s="232"/>
      <c r="AA253" s="232"/>
      <c r="AB253" s="232"/>
      <c r="AC253" s="232"/>
      <c r="AD253" s="232"/>
      <c r="AE253" s="232"/>
      <c r="AF253" s="232">
        <v>1</v>
      </c>
      <c r="AG253" s="232"/>
      <c r="AH253" s="232"/>
      <c r="AI253" s="232"/>
      <c r="AJ253" s="232"/>
      <c r="AK253" s="232"/>
      <c r="AL253" s="232"/>
      <c r="AM253" s="232"/>
      <c r="AN253" s="232"/>
      <c r="AO253" s="232"/>
      <c r="AP253" s="232"/>
      <c r="AQ253" s="182">
        <v>95000</v>
      </c>
      <c r="AR253" s="182"/>
      <c r="AS253" s="182"/>
      <c r="AT253" s="182"/>
      <c r="AU253" s="182"/>
      <c r="AV253" s="182"/>
      <c r="AW253" s="182"/>
      <c r="AX253" s="182"/>
      <c r="AY253" s="18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</row>
    <row r="254" spans="1:75" ht="34.200000000000003" customHeight="1" x14ac:dyDescent="0.45">
      <c r="A254" s="185" t="s">
        <v>418</v>
      </c>
      <c r="B254" s="186"/>
      <c r="C254" s="187"/>
      <c r="D254" s="210" t="s">
        <v>388</v>
      </c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169">
        <v>1</v>
      </c>
      <c r="X254" s="170"/>
      <c r="Y254" s="170"/>
      <c r="Z254" s="170"/>
      <c r="AA254" s="170"/>
      <c r="AB254" s="170"/>
      <c r="AC254" s="170"/>
      <c r="AD254" s="170"/>
      <c r="AE254" s="171"/>
      <c r="AF254" s="169">
        <v>1</v>
      </c>
      <c r="AG254" s="170"/>
      <c r="AH254" s="170"/>
      <c r="AI254" s="170"/>
      <c r="AJ254" s="170"/>
      <c r="AK254" s="170"/>
      <c r="AL254" s="170"/>
      <c r="AM254" s="170"/>
      <c r="AN254" s="170"/>
      <c r="AO254" s="170"/>
      <c r="AP254" s="171"/>
      <c r="AQ254" s="172">
        <v>7100</v>
      </c>
      <c r="AR254" s="173"/>
      <c r="AS254" s="173"/>
      <c r="AT254" s="173"/>
      <c r="AU254" s="173"/>
      <c r="AV254" s="173"/>
      <c r="AW254" s="173"/>
      <c r="AX254" s="173"/>
      <c r="AY254" s="174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</row>
    <row r="255" spans="1:75" ht="34.200000000000003" customHeight="1" x14ac:dyDescent="0.45">
      <c r="A255" s="185" t="s">
        <v>419</v>
      </c>
      <c r="B255" s="186"/>
      <c r="C255" s="187"/>
      <c r="D255" s="210" t="s">
        <v>388</v>
      </c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169">
        <v>2</v>
      </c>
      <c r="X255" s="170"/>
      <c r="Y255" s="170"/>
      <c r="Z255" s="170"/>
      <c r="AA255" s="170"/>
      <c r="AB255" s="170"/>
      <c r="AC255" s="170"/>
      <c r="AD255" s="170"/>
      <c r="AE255" s="171"/>
      <c r="AF255" s="169">
        <v>1</v>
      </c>
      <c r="AG255" s="170"/>
      <c r="AH255" s="170"/>
      <c r="AI255" s="170"/>
      <c r="AJ255" s="170"/>
      <c r="AK255" s="170"/>
      <c r="AL255" s="170"/>
      <c r="AM255" s="170"/>
      <c r="AN255" s="170"/>
      <c r="AO255" s="170"/>
      <c r="AP255" s="171"/>
      <c r="AQ255" s="172">
        <v>18000</v>
      </c>
      <c r="AR255" s="173"/>
      <c r="AS255" s="173"/>
      <c r="AT255" s="173"/>
      <c r="AU255" s="173"/>
      <c r="AV255" s="173"/>
      <c r="AW255" s="173"/>
      <c r="AX255" s="173"/>
      <c r="AY255" s="174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</row>
    <row r="256" spans="1:75" ht="34.200000000000003" customHeight="1" x14ac:dyDescent="0.45">
      <c r="A256" s="185" t="s">
        <v>420</v>
      </c>
      <c r="B256" s="186"/>
      <c r="C256" s="187"/>
      <c r="D256" s="210" t="s">
        <v>389</v>
      </c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169">
        <v>3</v>
      </c>
      <c r="X256" s="170"/>
      <c r="Y256" s="170"/>
      <c r="Z256" s="170"/>
      <c r="AA256" s="170"/>
      <c r="AB256" s="170"/>
      <c r="AC256" s="170"/>
      <c r="AD256" s="170"/>
      <c r="AE256" s="171"/>
      <c r="AF256" s="169">
        <v>1</v>
      </c>
      <c r="AG256" s="170"/>
      <c r="AH256" s="170"/>
      <c r="AI256" s="170"/>
      <c r="AJ256" s="170"/>
      <c r="AK256" s="170"/>
      <c r="AL256" s="170"/>
      <c r="AM256" s="170"/>
      <c r="AN256" s="170"/>
      <c r="AO256" s="170"/>
      <c r="AP256" s="171"/>
      <c r="AQ256" s="172">
        <v>70000</v>
      </c>
      <c r="AR256" s="173"/>
      <c r="AS256" s="173"/>
      <c r="AT256" s="173"/>
      <c r="AU256" s="173"/>
      <c r="AV256" s="173"/>
      <c r="AW256" s="173"/>
      <c r="AX256" s="173"/>
      <c r="AY256" s="174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</row>
    <row r="257" spans="1:75" ht="34.200000000000003" customHeight="1" x14ac:dyDescent="0.45">
      <c r="A257" s="185" t="s">
        <v>421</v>
      </c>
      <c r="B257" s="186"/>
      <c r="C257" s="187"/>
      <c r="D257" s="371" t="s">
        <v>390</v>
      </c>
      <c r="E257" s="372"/>
      <c r="F257" s="372"/>
      <c r="G257" s="372"/>
      <c r="H257" s="372"/>
      <c r="I257" s="372"/>
      <c r="J257" s="372"/>
      <c r="K257" s="372"/>
      <c r="L257" s="372"/>
      <c r="M257" s="372"/>
      <c r="N257" s="372"/>
      <c r="O257" s="372"/>
      <c r="P257" s="372"/>
      <c r="Q257" s="372"/>
      <c r="R257" s="372"/>
      <c r="S257" s="372"/>
      <c r="T257" s="372"/>
      <c r="U257" s="372"/>
      <c r="V257" s="373"/>
      <c r="W257" s="169"/>
      <c r="X257" s="170"/>
      <c r="Y257" s="170"/>
      <c r="Z257" s="170"/>
      <c r="AA257" s="170"/>
      <c r="AB257" s="170"/>
      <c r="AC257" s="170"/>
      <c r="AD257" s="170"/>
      <c r="AE257" s="171"/>
      <c r="AF257" s="169"/>
      <c r="AG257" s="170"/>
      <c r="AH257" s="170"/>
      <c r="AI257" s="170"/>
      <c r="AJ257" s="170"/>
      <c r="AK257" s="170"/>
      <c r="AL257" s="170"/>
      <c r="AM257" s="170"/>
      <c r="AN257" s="170"/>
      <c r="AO257" s="170"/>
      <c r="AP257" s="171"/>
      <c r="AQ257" s="172"/>
      <c r="AR257" s="173"/>
      <c r="AS257" s="173"/>
      <c r="AT257" s="173"/>
      <c r="AU257" s="173"/>
      <c r="AV257" s="173"/>
      <c r="AW257" s="173"/>
      <c r="AX257" s="173"/>
      <c r="AY257" s="174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</row>
    <row r="258" spans="1:75" ht="34.200000000000003" customHeight="1" x14ac:dyDescent="0.45">
      <c r="A258" s="185" t="s">
        <v>422</v>
      </c>
      <c r="B258" s="186"/>
      <c r="C258" s="187"/>
      <c r="D258" s="371" t="s">
        <v>391</v>
      </c>
      <c r="E258" s="372"/>
      <c r="F258" s="372"/>
      <c r="G258" s="372"/>
      <c r="H258" s="372"/>
      <c r="I258" s="372"/>
      <c r="J258" s="372"/>
      <c r="K258" s="372"/>
      <c r="L258" s="372"/>
      <c r="M258" s="372"/>
      <c r="N258" s="372"/>
      <c r="O258" s="372"/>
      <c r="P258" s="372"/>
      <c r="Q258" s="372"/>
      <c r="R258" s="372"/>
      <c r="S258" s="372"/>
      <c r="T258" s="372"/>
      <c r="U258" s="372"/>
      <c r="V258" s="373"/>
      <c r="W258" s="169">
        <v>3</v>
      </c>
      <c r="X258" s="170"/>
      <c r="Y258" s="170"/>
      <c r="Z258" s="170"/>
      <c r="AA258" s="170"/>
      <c r="AB258" s="170"/>
      <c r="AC258" s="170"/>
      <c r="AD258" s="170"/>
      <c r="AE258" s="171"/>
      <c r="AF258" s="169">
        <v>1</v>
      </c>
      <c r="AG258" s="170"/>
      <c r="AH258" s="170"/>
      <c r="AI258" s="170"/>
      <c r="AJ258" s="170"/>
      <c r="AK258" s="170"/>
      <c r="AL258" s="170"/>
      <c r="AM258" s="170"/>
      <c r="AN258" s="170"/>
      <c r="AO258" s="170"/>
      <c r="AP258" s="171"/>
      <c r="AQ258" s="172">
        <v>29400</v>
      </c>
      <c r="AR258" s="173"/>
      <c r="AS258" s="173"/>
      <c r="AT258" s="173"/>
      <c r="AU258" s="173"/>
      <c r="AV258" s="173"/>
      <c r="AW258" s="173"/>
      <c r="AX258" s="173"/>
      <c r="AY258" s="174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</row>
    <row r="259" spans="1:75" ht="18.600000000000001" customHeight="1" x14ac:dyDescent="0.45">
      <c r="A259" s="185"/>
      <c r="B259" s="186"/>
      <c r="C259" s="187"/>
      <c r="D259" s="371"/>
      <c r="E259" s="372"/>
      <c r="F259" s="372"/>
      <c r="G259" s="372"/>
      <c r="H259" s="372"/>
      <c r="I259" s="372"/>
      <c r="J259" s="372"/>
      <c r="K259" s="372"/>
      <c r="L259" s="372"/>
      <c r="M259" s="372"/>
      <c r="N259" s="372"/>
      <c r="O259" s="372"/>
      <c r="P259" s="372"/>
      <c r="Q259" s="372"/>
      <c r="R259" s="372"/>
      <c r="S259" s="372"/>
      <c r="T259" s="372"/>
      <c r="U259" s="372"/>
      <c r="V259" s="373"/>
      <c r="W259" s="169"/>
      <c r="X259" s="170"/>
      <c r="Y259" s="170"/>
      <c r="Z259" s="170"/>
      <c r="AA259" s="170"/>
      <c r="AB259" s="170"/>
      <c r="AC259" s="170"/>
      <c r="AD259" s="170"/>
      <c r="AE259" s="171"/>
      <c r="AF259" s="169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1"/>
      <c r="AQ259" s="172"/>
      <c r="AR259" s="173"/>
      <c r="AS259" s="173"/>
      <c r="AT259" s="173"/>
      <c r="AU259" s="173"/>
      <c r="AV259" s="173"/>
      <c r="AW259" s="173"/>
      <c r="AX259" s="173"/>
      <c r="AY259" s="174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</row>
    <row r="260" spans="1:75" ht="33" customHeight="1" x14ac:dyDescent="0.45">
      <c r="A260" s="185">
        <v>4</v>
      </c>
      <c r="B260" s="186"/>
      <c r="C260" s="187"/>
      <c r="D260" s="364" t="s">
        <v>325</v>
      </c>
      <c r="E260" s="365"/>
      <c r="F260" s="365"/>
      <c r="G260" s="365"/>
      <c r="H260" s="365"/>
      <c r="I260" s="365"/>
      <c r="J260" s="365"/>
      <c r="K260" s="365"/>
      <c r="L260" s="365"/>
      <c r="M260" s="365"/>
      <c r="N260" s="365"/>
      <c r="O260" s="365"/>
      <c r="P260" s="365"/>
      <c r="Q260" s="365"/>
      <c r="R260" s="365"/>
      <c r="S260" s="365"/>
      <c r="T260" s="365"/>
      <c r="U260" s="365"/>
      <c r="V260" s="366"/>
      <c r="W260" s="232" t="s">
        <v>39</v>
      </c>
      <c r="X260" s="232"/>
      <c r="Y260" s="232"/>
      <c r="Z260" s="232"/>
      <c r="AA260" s="232"/>
      <c r="AB260" s="232"/>
      <c r="AC260" s="232"/>
      <c r="AD260" s="232"/>
      <c r="AE260" s="232"/>
      <c r="AF260" s="232" t="s">
        <v>39</v>
      </c>
      <c r="AG260" s="232"/>
      <c r="AH260" s="232"/>
      <c r="AI260" s="232"/>
      <c r="AJ260" s="232"/>
      <c r="AK260" s="232"/>
      <c r="AL260" s="232"/>
      <c r="AM260" s="232"/>
      <c r="AN260" s="232"/>
      <c r="AO260" s="232"/>
      <c r="AP260" s="232"/>
      <c r="AQ260" s="175">
        <v>0</v>
      </c>
      <c r="AR260" s="176"/>
      <c r="AS260" s="176"/>
      <c r="AT260" s="176"/>
      <c r="AU260" s="176"/>
      <c r="AV260" s="176"/>
      <c r="AW260" s="176"/>
      <c r="AX260" s="176"/>
      <c r="AY260" s="177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</row>
    <row r="261" spans="1:75" ht="74.400000000000006" customHeight="1" x14ac:dyDescent="0.45">
      <c r="A261" s="178" t="s">
        <v>423</v>
      </c>
      <c r="B261" s="178"/>
      <c r="C261" s="178"/>
      <c r="D261" s="374" t="s">
        <v>326</v>
      </c>
      <c r="E261" s="374"/>
      <c r="F261" s="374"/>
      <c r="G261" s="374"/>
      <c r="H261" s="374"/>
      <c r="I261" s="374"/>
      <c r="J261" s="374"/>
      <c r="K261" s="374"/>
      <c r="L261" s="374"/>
      <c r="M261" s="374"/>
      <c r="N261" s="374"/>
      <c r="O261" s="374"/>
      <c r="P261" s="374"/>
      <c r="Q261" s="374"/>
      <c r="R261" s="374"/>
      <c r="S261" s="374"/>
      <c r="T261" s="374"/>
      <c r="U261" s="374"/>
      <c r="V261" s="374"/>
      <c r="W261" s="232">
        <v>0</v>
      </c>
      <c r="X261" s="232"/>
      <c r="Y261" s="232"/>
      <c r="Z261" s="232"/>
      <c r="AA261" s="232"/>
      <c r="AB261" s="232"/>
      <c r="AC261" s="232"/>
      <c r="AD261" s="232"/>
      <c r="AE261" s="232"/>
      <c r="AF261" s="232">
        <v>0</v>
      </c>
      <c r="AG261" s="232"/>
      <c r="AH261" s="232"/>
      <c r="AI261" s="232"/>
      <c r="AJ261" s="232"/>
      <c r="AK261" s="232"/>
      <c r="AL261" s="232"/>
      <c r="AM261" s="232"/>
      <c r="AN261" s="232"/>
      <c r="AO261" s="232"/>
      <c r="AP261" s="232"/>
      <c r="AQ261" s="182">
        <v>0</v>
      </c>
      <c r="AR261" s="182"/>
      <c r="AS261" s="182"/>
      <c r="AT261" s="182"/>
      <c r="AU261" s="182"/>
      <c r="AV261" s="182"/>
      <c r="AW261" s="182"/>
      <c r="AX261" s="182"/>
      <c r="AY261" s="18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</row>
    <row r="262" spans="1:75" ht="59.4" customHeight="1" x14ac:dyDescent="0.45">
      <c r="A262" s="185" t="s">
        <v>424</v>
      </c>
      <c r="B262" s="186"/>
      <c r="C262" s="187"/>
      <c r="D262" s="374" t="s">
        <v>324</v>
      </c>
      <c r="E262" s="374"/>
      <c r="F262" s="374"/>
      <c r="G262" s="374"/>
      <c r="H262" s="374"/>
      <c r="I262" s="374"/>
      <c r="J262" s="374"/>
      <c r="K262" s="374"/>
      <c r="L262" s="374"/>
      <c r="M262" s="374"/>
      <c r="N262" s="374"/>
      <c r="O262" s="374"/>
      <c r="P262" s="374"/>
      <c r="Q262" s="374"/>
      <c r="R262" s="374"/>
      <c r="S262" s="374"/>
      <c r="T262" s="374"/>
      <c r="U262" s="374"/>
      <c r="V262" s="374"/>
      <c r="W262" s="169">
        <v>0</v>
      </c>
      <c r="X262" s="170"/>
      <c r="Y262" s="170"/>
      <c r="Z262" s="170"/>
      <c r="AA262" s="170"/>
      <c r="AB262" s="170"/>
      <c r="AC262" s="170"/>
      <c r="AD262" s="170"/>
      <c r="AE262" s="171"/>
      <c r="AF262" s="169">
        <v>0</v>
      </c>
      <c r="AG262" s="170"/>
      <c r="AH262" s="170"/>
      <c r="AI262" s="170"/>
      <c r="AJ262" s="170"/>
      <c r="AK262" s="170"/>
      <c r="AL262" s="170"/>
      <c r="AM262" s="170"/>
      <c r="AN262" s="170"/>
      <c r="AO262" s="170"/>
      <c r="AP262" s="171"/>
      <c r="AQ262" s="172">
        <v>0</v>
      </c>
      <c r="AR262" s="173"/>
      <c r="AS262" s="173"/>
      <c r="AT262" s="173"/>
      <c r="AU262" s="173"/>
      <c r="AV262" s="173"/>
      <c r="AW262" s="173"/>
      <c r="AX262" s="173"/>
      <c r="AY262" s="174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</row>
    <row r="263" spans="1:75" ht="30.6" customHeight="1" x14ac:dyDescent="0.45">
      <c r="A263" s="178"/>
      <c r="B263" s="178"/>
      <c r="C263" s="178"/>
      <c r="D263" s="265" t="s">
        <v>76</v>
      </c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266"/>
      <c r="V263" s="267"/>
      <c r="W263" s="193" t="s">
        <v>39</v>
      </c>
      <c r="X263" s="193"/>
      <c r="Y263" s="193"/>
      <c r="Z263" s="193"/>
      <c r="AA263" s="193"/>
      <c r="AB263" s="193"/>
      <c r="AC263" s="193"/>
      <c r="AD263" s="193"/>
      <c r="AE263" s="193"/>
      <c r="AF263" s="193" t="s">
        <v>39</v>
      </c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264">
        <f>AQ238+AQ244+AQ251</f>
        <v>849900</v>
      </c>
      <c r="AR263" s="264"/>
      <c r="AS263" s="264"/>
      <c r="AT263" s="264"/>
      <c r="AU263" s="264"/>
      <c r="AV263" s="264"/>
      <c r="AW263" s="264"/>
      <c r="AX263" s="264"/>
      <c r="AY263" s="264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</row>
    <row r="264" spans="1:75" ht="23.4" x14ac:dyDescent="0.4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</row>
    <row r="265" spans="1:75" ht="23.4" x14ac:dyDescent="0.45">
      <c r="A265" s="306" t="s">
        <v>328</v>
      </c>
      <c r="B265" s="306"/>
      <c r="C265" s="306"/>
      <c r="D265" s="306"/>
      <c r="E265" s="306"/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  <c r="T265" s="306"/>
      <c r="U265" s="306"/>
      <c r="V265" s="306"/>
      <c r="W265" s="306"/>
      <c r="X265" s="306"/>
      <c r="Y265" s="306"/>
      <c r="Z265" s="306"/>
      <c r="AA265" s="306"/>
      <c r="AB265" s="306"/>
      <c r="AC265" s="306"/>
      <c r="AD265" s="306"/>
      <c r="AE265" s="306"/>
      <c r="AF265" s="306"/>
      <c r="AG265" s="306"/>
      <c r="AH265" s="306"/>
      <c r="AI265" s="306"/>
      <c r="AJ265" s="306"/>
      <c r="AK265" s="306"/>
      <c r="AL265" s="306"/>
      <c r="AM265" s="306"/>
      <c r="AN265" s="306"/>
      <c r="AO265" s="306"/>
      <c r="AP265" s="306"/>
      <c r="AQ265" s="306"/>
      <c r="AR265" s="306"/>
      <c r="AS265" s="306"/>
      <c r="AT265" s="306"/>
      <c r="AU265" s="306"/>
      <c r="AV265" s="306"/>
      <c r="AW265" s="306"/>
      <c r="AX265" s="306"/>
      <c r="AY265" s="306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</row>
    <row r="266" spans="1:75" ht="23.4" x14ac:dyDescent="0.4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</row>
    <row r="267" spans="1:75" ht="23.4" x14ac:dyDescent="0.45">
      <c r="A267" s="193" t="s">
        <v>219</v>
      </c>
      <c r="B267" s="193"/>
      <c r="C267" s="193"/>
      <c r="D267" s="193" t="s">
        <v>79</v>
      </c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 t="s">
        <v>145</v>
      </c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 t="s">
        <v>146</v>
      </c>
      <c r="AQ267" s="193"/>
      <c r="AR267" s="193"/>
      <c r="AS267" s="193"/>
      <c r="AT267" s="193"/>
      <c r="AU267" s="193"/>
      <c r="AV267" s="193"/>
      <c r="AW267" s="193"/>
      <c r="AX267" s="193"/>
      <c r="AY267" s="193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</row>
    <row r="268" spans="1:75" ht="23.4" x14ac:dyDescent="0.45">
      <c r="A268" s="193">
        <v>1</v>
      </c>
      <c r="B268" s="193"/>
      <c r="C268" s="193"/>
      <c r="D268" s="193">
        <v>2</v>
      </c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>
        <v>3</v>
      </c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>
        <v>4</v>
      </c>
      <c r="AQ268" s="193"/>
      <c r="AR268" s="193"/>
      <c r="AS268" s="193"/>
      <c r="AT268" s="193"/>
      <c r="AU268" s="193"/>
      <c r="AV268" s="193"/>
      <c r="AW268" s="193"/>
      <c r="AX268" s="193"/>
      <c r="AY268" s="193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</row>
    <row r="269" spans="1:75" ht="60" customHeight="1" x14ac:dyDescent="0.45">
      <c r="A269" s="375">
        <v>1</v>
      </c>
      <c r="B269" s="375"/>
      <c r="C269" s="375"/>
      <c r="D269" s="376" t="s">
        <v>329</v>
      </c>
      <c r="E269" s="377"/>
      <c r="F269" s="377"/>
      <c r="G269" s="377"/>
      <c r="H269" s="377"/>
      <c r="I269" s="377"/>
      <c r="J269" s="377"/>
      <c r="K269" s="377"/>
      <c r="L269" s="377"/>
      <c r="M269" s="377"/>
      <c r="N269" s="377"/>
      <c r="O269" s="377"/>
      <c r="P269" s="377"/>
      <c r="Q269" s="377"/>
      <c r="R269" s="377"/>
      <c r="S269" s="377"/>
      <c r="T269" s="377"/>
      <c r="U269" s="377"/>
      <c r="V269" s="377"/>
      <c r="W269" s="377"/>
      <c r="X269" s="377"/>
      <c r="Y269" s="377"/>
      <c r="Z269" s="377"/>
      <c r="AA269" s="377"/>
      <c r="AB269" s="377"/>
      <c r="AC269" s="377"/>
      <c r="AD269" s="377"/>
      <c r="AE269" s="378"/>
      <c r="AF269" s="193">
        <v>1</v>
      </c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264">
        <v>9000</v>
      </c>
      <c r="AQ269" s="264"/>
      <c r="AR269" s="264"/>
      <c r="AS269" s="264"/>
      <c r="AT269" s="264"/>
      <c r="AU269" s="264"/>
      <c r="AV269" s="264"/>
      <c r="AW269" s="264"/>
      <c r="AX269" s="264"/>
      <c r="AY269" s="264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</row>
    <row r="270" spans="1:75" ht="23.4" x14ac:dyDescent="0.45">
      <c r="A270" s="375"/>
      <c r="B270" s="375"/>
      <c r="C270" s="375"/>
      <c r="D270" s="379" t="s">
        <v>310</v>
      </c>
      <c r="E270" s="380"/>
      <c r="F270" s="380"/>
      <c r="G270" s="380"/>
      <c r="H270" s="380"/>
      <c r="I270" s="380"/>
      <c r="J270" s="380"/>
      <c r="K270" s="380"/>
      <c r="L270" s="380"/>
      <c r="M270" s="380"/>
      <c r="N270" s="380"/>
      <c r="O270" s="380"/>
      <c r="P270" s="380"/>
      <c r="Q270" s="380"/>
      <c r="R270" s="380"/>
      <c r="S270" s="380"/>
      <c r="T270" s="380"/>
      <c r="U270" s="380"/>
      <c r="V270" s="380"/>
      <c r="W270" s="380"/>
      <c r="X270" s="380"/>
      <c r="Y270" s="380"/>
      <c r="Z270" s="380"/>
      <c r="AA270" s="380"/>
      <c r="AB270" s="380"/>
      <c r="AC270" s="380"/>
      <c r="AD270" s="380"/>
      <c r="AE270" s="381"/>
      <c r="AF270" s="232"/>
      <c r="AG270" s="232"/>
      <c r="AH270" s="232"/>
      <c r="AI270" s="232"/>
      <c r="AJ270" s="232"/>
      <c r="AK270" s="232"/>
      <c r="AL270" s="232"/>
      <c r="AM270" s="232"/>
      <c r="AN270" s="232"/>
      <c r="AO270" s="232"/>
      <c r="AP270" s="182"/>
      <c r="AQ270" s="182"/>
      <c r="AR270" s="182"/>
      <c r="AS270" s="182"/>
      <c r="AT270" s="182"/>
      <c r="AU270" s="182"/>
      <c r="AV270" s="182"/>
      <c r="AW270" s="182"/>
      <c r="AX270" s="182"/>
      <c r="AY270" s="18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</row>
    <row r="271" spans="1:75" ht="23.4" x14ac:dyDescent="0.45">
      <c r="A271" s="375" t="s">
        <v>410</v>
      </c>
      <c r="B271" s="375"/>
      <c r="C271" s="375"/>
      <c r="D271" s="386" t="s">
        <v>398</v>
      </c>
      <c r="E271" s="386"/>
      <c r="F271" s="386"/>
      <c r="G271" s="386"/>
      <c r="H271" s="386"/>
      <c r="I271" s="386"/>
      <c r="J271" s="386"/>
      <c r="K271" s="386"/>
      <c r="L271" s="386"/>
      <c r="M271" s="386"/>
      <c r="N271" s="386"/>
      <c r="O271" s="386"/>
      <c r="P271" s="386"/>
      <c r="Q271" s="386"/>
      <c r="R271" s="386"/>
      <c r="S271" s="386"/>
      <c r="T271" s="386"/>
      <c r="U271" s="386"/>
      <c r="V271" s="386"/>
      <c r="W271" s="386"/>
      <c r="X271" s="386"/>
      <c r="Y271" s="386"/>
      <c r="Z271" s="386"/>
      <c r="AA271" s="386"/>
      <c r="AB271" s="386"/>
      <c r="AC271" s="386"/>
      <c r="AD271" s="386"/>
      <c r="AE271" s="386"/>
      <c r="AF271" s="232">
        <v>1</v>
      </c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182">
        <v>9000</v>
      </c>
      <c r="AQ271" s="182"/>
      <c r="AR271" s="182"/>
      <c r="AS271" s="182"/>
      <c r="AT271" s="182"/>
      <c r="AU271" s="182"/>
      <c r="AV271" s="182"/>
      <c r="AW271" s="182"/>
      <c r="AX271" s="182"/>
      <c r="AY271" s="18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</row>
    <row r="272" spans="1:75" ht="43.2" customHeight="1" x14ac:dyDescent="0.45">
      <c r="A272" s="375">
        <v>2</v>
      </c>
      <c r="B272" s="375"/>
      <c r="C272" s="375"/>
      <c r="D272" s="387" t="s">
        <v>399</v>
      </c>
      <c r="E272" s="388"/>
      <c r="F272" s="388"/>
      <c r="G272" s="388"/>
      <c r="H272" s="388"/>
      <c r="I272" s="388"/>
      <c r="J272" s="388"/>
      <c r="K272" s="388"/>
      <c r="L272" s="388"/>
      <c r="M272" s="388"/>
      <c r="N272" s="388"/>
      <c r="O272" s="388"/>
      <c r="P272" s="388"/>
      <c r="Q272" s="388"/>
      <c r="R272" s="388"/>
      <c r="S272" s="388"/>
      <c r="T272" s="388"/>
      <c r="U272" s="388"/>
      <c r="V272" s="388"/>
      <c r="W272" s="388"/>
      <c r="X272" s="388"/>
      <c r="Y272" s="388"/>
      <c r="Z272" s="388"/>
      <c r="AA272" s="388"/>
      <c r="AB272" s="388"/>
      <c r="AC272" s="388"/>
      <c r="AD272" s="388"/>
      <c r="AE272" s="389"/>
      <c r="AF272" s="193">
        <v>1</v>
      </c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264">
        <v>40028</v>
      </c>
      <c r="AQ272" s="264"/>
      <c r="AR272" s="264"/>
      <c r="AS272" s="264"/>
      <c r="AT272" s="264"/>
      <c r="AU272" s="264"/>
      <c r="AV272" s="264"/>
      <c r="AW272" s="264"/>
      <c r="AX272" s="264"/>
      <c r="AY272" s="264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</row>
    <row r="273" spans="1:75" ht="23.4" x14ac:dyDescent="0.45">
      <c r="A273" s="375"/>
      <c r="B273" s="375"/>
      <c r="C273" s="375"/>
      <c r="D273" s="379" t="s">
        <v>310</v>
      </c>
      <c r="E273" s="380"/>
      <c r="F273" s="380"/>
      <c r="G273" s="380"/>
      <c r="H273" s="380"/>
      <c r="I273" s="380"/>
      <c r="J273" s="380"/>
      <c r="K273" s="380"/>
      <c r="L273" s="380"/>
      <c r="M273" s="380"/>
      <c r="N273" s="380"/>
      <c r="O273" s="380"/>
      <c r="P273" s="380"/>
      <c r="Q273" s="380"/>
      <c r="R273" s="380"/>
      <c r="S273" s="380"/>
      <c r="T273" s="380"/>
      <c r="U273" s="380"/>
      <c r="V273" s="380"/>
      <c r="W273" s="380"/>
      <c r="X273" s="380"/>
      <c r="Y273" s="380"/>
      <c r="Z273" s="380"/>
      <c r="AA273" s="380"/>
      <c r="AB273" s="380"/>
      <c r="AC273" s="380"/>
      <c r="AD273" s="380"/>
      <c r="AE273" s="381"/>
      <c r="AF273" s="232"/>
      <c r="AG273" s="232"/>
      <c r="AH273" s="232"/>
      <c r="AI273" s="232"/>
      <c r="AJ273" s="232"/>
      <c r="AK273" s="232"/>
      <c r="AL273" s="232"/>
      <c r="AM273" s="232"/>
      <c r="AN273" s="232"/>
      <c r="AO273" s="232"/>
      <c r="AP273" s="182"/>
      <c r="AQ273" s="182"/>
      <c r="AR273" s="182"/>
      <c r="AS273" s="182"/>
      <c r="AT273" s="182"/>
      <c r="AU273" s="182"/>
      <c r="AV273" s="182"/>
      <c r="AW273" s="182"/>
      <c r="AX273" s="182"/>
      <c r="AY273" s="18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</row>
    <row r="274" spans="1:75" ht="23.4" x14ac:dyDescent="0.45">
      <c r="A274" s="375" t="s">
        <v>413</v>
      </c>
      <c r="B274" s="375"/>
      <c r="C274" s="375"/>
      <c r="D274" s="386" t="s">
        <v>400</v>
      </c>
      <c r="E274" s="386"/>
      <c r="F274" s="386"/>
      <c r="G274" s="386"/>
      <c r="H274" s="386"/>
      <c r="I274" s="386"/>
      <c r="J274" s="386"/>
      <c r="K274" s="386"/>
      <c r="L274" s="386"/>
      <c r="M274" s="386"/>
      <c r="N274" s="386"/>
      <c r="O274" s="386"/>
      <c r="P274" s="386"/>
      <c r="Q274" s="386"/>
      <c r="R274" s="386"/>
      <c r="S274" s="386"/>
      <c r="T274" s="386"/>
      <c r="U274" s="386"/>
      <c r="V274" s="386"/>
      <c r="W274" s="386"/>
      <c r="X274" s="386"/>
      <c r="Y274" s="386"/>
      <c r="Z274" s="386"/>
      <c r="AA274" s="386"/>
      <c r="AB274" s="386"/>
      <c r="AC274" s="386"/>
      <c r="AD274" s="386"/>
      <c r="AE274" s="386"/>
      <c r="AF274" s="232">
        <v>1</v>
      </c>
      <c r="AG274" s="232"/>
      <c r="AH274" s="232"/>
      <c r="AI274" s="232"/>
      <c r="AJ274" s="232"/>
      <c r="AK274" s="232"/>
      <c r="AL274" s="232"/>
      <c r="AM274" s="232"/>
      <c r="AN274" s="232"/>
      <c r="AO274" s="232"/>
      <c r="AP274" s="182">
        <v>40028</v>
      </c>
      <c r="AQ274" s="182"/>
      <c r="AR274" s="182"/>
      <c r="AS274" s="182"/>
      <c r="AT274" s="182"/>
      <c r="AU274" s="182"/>
      <c r="AV274" s="182"/>
      <c r="AW274" s="182"/>
      <c r="AX274" s="182"/>
      <c r="AY274" s="18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</row>
    <row r="275" spans="1:75" ht="40.200000000000003" customHeight="1" x14ac:dyDescent="0.45">
      <c r="A275" s="375">
        <v>3</v>
      </c>
      <c r="B275" s="375"/>
      <c r="C275" s="375"/>
      <c r="D275" s="376" t="s">
        <v>330</v>
      </c>
      <c r="E275" s="377"/>
      <c r="F275" s="377"/>
      <c r="G275" s="377"/>
      <c r="H275" s="377"/>
      <c r="I275" s="377"/>
      <c r="J275" s="377"/>
      <c r="K275" s="377"/>
      <c r="L275" s="377"/>
      <c r="M275" s="377"/>
      <c r="N275" s="377"/>
      <c r="O275" s="377"/>
      <c r="P275" s="377"/>
      <c r="Q275" s="377"/>
      <c r="R275" s="377"/>
      <c r="S275" s="377"/>
      <c r="T275" s="377"/>
      <c r="U275" s="377"/>
      <c r="V275" s="377"/>
      <c r="W275" s="377"/>
      <c r="X275" s="377"/>
      <c r="Y275" s="377"/>
      <c r="Z275" s="377"/>
      <c r="AA275" s="377"/>
      <c r="AB275" s="377"/>
      <c r="AC275" s="377"/>
      <c r="AD275" s="377"/>
      <c r="AE275" s="378"/>
      <c r="AF275" s="232">
        <v>8</v>
      </c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382">
        <f>AP277+AP278+AP279</f>
        <v>230718.07</v>
      </c>
      <c r="AQ275" s="382"/>
      <c r="AR275" s="382"/>
      <c r="AS275" s="382"/>
      <c r="AT275" s="382"/>
      <c r="AU275" s="382"/>
      <c r="AV275" s="382"/>
      <c r="AW275" s="382"/>
      <c r="AX275" s="382"/>
      <c r="AY275" s="38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</row>
    <row r="276" spans="1:75" ht="19.8" customHeight="1" x14ac:dyDescent="0.45">
      <c r="A276" s="375"/>
      <c r="B276" s="375"/>
      <c r="C276" s="375"/>
      <c r="D276" s="383" t="s">
        <v>381</v>
      </c>
      <c r="E276" s="384"/>
      <c r="F276" s="384"/>
      <c r="G276" s="384"/>
      <c r="H276" s="384"/>
      <c r="I276" s="384"/>
      <c r="J276" s="384"/>
      <c r="K276" s="384"/>
      <c r="L276" s="384"/>
      <c r="M276" s="384"/>
      <c r="N276" s="384"/>
      <c r="O276" s="384"/>
      <c r="P276" s="384"/>
      <c r="Q276" s="384"/>
      <c r="R276" s="384"/>
      <c r="S276" s="384"/>
      <c r="T276" s="384"/>
      <c r="U276" s="384"/>
      <c r="V276" s="384"/>
      <c r="W276" s="384"/>
      <c r="X276" s="384"/>
      <c r="Y276" s="384"/>
      <c r="Z276" s="384"/>
      <c r="AA276" s="384"/>
      <c r="AB276" s="384"/>
      <c r="AC276" s="384"/>
      <c r="AD276" s="384"/>
      <c r="AE276" s="385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182"/>
      <c r="AQ276" s="182"/>
      <c r="AR276" s="182"/>
      <c r="AS276" s="182"/>
      <c r="AT276" s="182"/>
      <c r="AU276" s="182"/>
      <c r="AV276" s="182"/>
      <c r="AW276" s="182"/>
      <c r="AX276" s="182"/>
      <c r="AY276" s="18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</row>
    <row r="277" spans="1:75" ht="71.400000000000006" customHeight="1" x14ac:dyDescent="0.45">
      <c r="A277" s="375" t="s">
        <v>417</v>
      </c>
      <c r="B277" s="375"/>
      <c r="C277" s="375"/>
      <c r="D277" s="390" t="s">
        <v>401</v>
      </c>
      <c r="E277" s="391"/>
      <c r="F277" s="391"/>
      <c r="G277" s="391"/>
      <c r="H277" s="391"/>
      <c r="I277" s="391"/>
      <c r="J277" s="391"/>
      <c r="K277" s="391"/>
      <c r="L277" s="391"/>
      <c r="M277" s="391"/>
      <c r="N277" s="391"/>
      <c r="O277" s="391"/>
      <c r="P277" s="391"/>
      <c r="Q277" s="391"/>
      <c r="R277" s="391"/>
      <c r="S277" s="391"/>
      <c r="T277" s="391"/>
      <c r="U277" s="391"/>
      <c r="V277" s="391"/>
      <c r="W277" s="391"/>
      <c r="X277" s="391"/>
      <c r="Y277" s="391"/>
      <c r="Z277" s="391"/>
      <c r="AA277" s="391"/>
      <c r="AB277" s="391"/>
      <c r="AC277" s="391"/>
      <c r="AD277" s="391"/>
      <c r="AE277" s="392"/>
      <c r="AF277" s="232">
        <v>4</v>
      </c>
      <c r="AG277" s="232"/>
      <c r="AH277" s="232"/>
      <c r="AI277" s="232"/>
      <c r="AJ277" s="232"/>
      <c r="AK277" s="232"/>
      <c r="AL277" s="232"/>
      <c r="AM277" s="232"/>
      <c r="AN277" s="232"/>
      <c r="AO277" s="232"/>
      <c r="AP277" s="182">
        <v>214218.07</v>
      </c>
      <c r="AQ277" s="182"/>
      <c r="AR277" s="182"/>
      <c r="AS277" s="182"/>
      <c r="AT277" s="182"/>
      <c r="AU277" s="182"/>
      <c r="AV277" s="182"/>
      <c r="AW277" s="182"/>
      <c r="AX277" s="182"/>
      <c r="AY277" s="18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</row>
    <row r="278" spans="1:75" ht="23.4" x14ac:dyDescent="0.45">
      <c r="A278" s="375" t="s">
        <v>418</v>
      </c>
      <c r="B278" s="375"/>
      <c r="C278" s="375"/>
      <c r="D278" s="386" t="s">
        <v>402</v>
      </c>
      <c r="E278" s="386"/>
      <c r="F278" s="386"/>
      <c r="G278" s="386"/>
      <c r="H278" s="386"/>
      <c r="I278" s="386"/>
      <c r="J278" s="386"/>
      <c r="K278" s="386"/>
      <c r="L278" s="386"/>
      <c r="M278" s="386"/>
      <c r="N278" s="386"/>
      <c r="O278" s="386"/>
      <c r="P278" s="386"/>
      <c r="Q278" s="386"/>
      <c r="R278" s="386"/>
      <c r="S278" s="386"/>
      <c r="T278" s="386"/>
      <c r="U278" s="386"/>
      <c r="V278" s="386"/>
      <c r="W278" s="386"/>
      <c r="X278" s="386"/>
      <c r="Y278" s="386"/>
      <c r="Z278" s="386"/>
      <c r="AA278" s="386"/>
      <c r="AB278" s="386"/>
      <c r="AC278" s="386"/>
      <c r="AD278" s="386"/>
      <c r="AE278" s="386"/>
      <c r="AF278" s="232">
        <v>3</v>
      </c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182">
        <v>15000</v>
      </c>
      <c r="AQ278" s="182"/>
      <c r="AR278" s="182"/>
      <c r="AS278" s="182"/>
      <c r="AT278" s="182"/>
      <c r="AU278" s="182"/>
      <c r="AV278" s="182"/>
      <c r="AW278" s="182"/>
      <c r="AX278" s="182"/>
      <c r="AY278" s="18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</row>
    <row r="279" spans="1:75" ht="23.4" x14ac:dyDescent="0.45">
      <c r="A279" s="166" t="s">
        <v>419</v>
      </c>
      <c r="B279" s="167"/>
      <c r="C279" s="168"/>
      <c r="D279" s="376" t="s">
        <v>403</v>
      </c>
      <c r="E279" s="377"/>
      <c r="F279" s="377"/>
      <c r="G279" s="377"/>
      <c r="H279" s="377"/>
      <c r="I279" s="377"/>
      <c r="J279" s="377"/>
      <c r="K279" s="377"/>
      <c r="L279" s="377"/>
      <c r="M279" s="377"/>
      <c r="N279" s="377"/>
      <c r="O279" s="377"/>
      <c r="P279" s="377"/>
      <c r="Q279" s="377"/>
      <c r="R279" s="377"/>
      <c r="S279" s="377"/>
      <c r="T279" s="377"/>
      <c r="U279" s="377"/>
      <c r="V279" s="377"/>
      <c r="W279" s="377"/>
      <c r="X279" s="377"/>
      <c r="Y279" s="377"/>
      <c r="Z279" s="377"/>
      <c r="AA279" s="377"/>
      <c r="AB279" s="377"/>
      <c r="AC279" s="377"/>
      <c r="AD279" s="377"/>
      <c r="AE279" s="378"/>
      <c r="AF279" s="169">
        <v>1</v>
      </c>
      <c r="AG279" s="170"/>
      <c r="AH279" s="170"/>
      <c r="AI279" s="170"/>
      <c r="AJ279" s="170"/>
      <c r="AK279" s="170"/>
      <c r="AL279" s="170"/>
      <c r="AM279" s="170"/>
      <c r="AN279" s="170"/>
      <c r="AO279" s="171"/>
      <c r="AP279" s="172">
        <v>1500</v>
      </c>
      <c r="AQ279" s="173"/>
      <c r="AR279" s="173"/>
      <c r="AS279" s="173"/>
      <c r="AT279" s="173"/>
      <c r="AU279" s="173"/>
      <c r="AV279" s="173"/>
      <c r="AW279" s="173"/>
      <c r="AX279" s="173"/>
      <c r="AY279" s="174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</row>
    <row r="280" spans="1:75" ht="23.4" x14ac:dyDescent="0.45">
      <c r="A280" s="166">
        <v>4</v>
      </c>
      <c r="B280" s="167"/>
      <c r="C280" s="168"/>
      <c r="D280" s="376" t="s">
        <v>404</v>
      </c>
      <c r="E280" s="377"/>
      <c r="F280" s="377"/>
      <c r="G280" s="377"/>
      <c r="H280" s="377"/>
      <c r="I280" s="377"/>
      <c r="J280" s="377"/>
      <c r="K280" s="377"/>
      <c r="L280" s="377"/>
      <c r="M280" s="377"/>
      <c r="N280" s="377"/>
      <c r="O280" s="377"/>
      <c r="P280" s="377"/>
      <c r="Q280" s="377"/>
      <c r="R280" s="377"/>
      <c r="S280" s="377"/>
      <c r="T280" s="377"/>
      <c r="U280" s="377"/>
      <c r="V280" s="377"/>
      <c r="W280" s="377"/>
      <c r="X280" s="377"/>
      <c r="Y280" s="377"/>
      <c r="Z280" s="377"/>
      <c r="AA280" s="377"/>
      <c r="AB280" s="377"/>
      <c r="AC280" s="377"/>
      <c r="AD280" s="377"/>
      <c r="AE280" s="378"/>
      <c r="AF280" s="169"/>
      <c r="AG280" s="170"/>
      <c r="AH280" s="170"/>
      <c r="AI280" s="170"/>
      <c r="AJ280" s="170"/>
      <c r="AK280" s="170"/>
      <c r="AL280" s="170"/>
      <c r="AM280" s="170"/>
      <c r="AN280" s="170"/>
      <c r="AO280" s="171"/>
      <c r="AP280" s="175">
        <f>AP282+AP283+AP284</f>
        <v>115000</v>
      </c>
      <c r="AQ280" s="176"/>
      <c r="AR280" s="176"/>
      <c r="AS280" s="176"/>
      <c r="AT280" s="176"/>
      <c r="AU280" s="176"/>
      <c r="AV280" s="176"/>
      <c r="AW280" s="176"/>
      <c r="AX280" s="176"/>
      <c r="AY280" s="177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</row>
    <row r="281" spans="1:75" ht="18.600000000000001" customHeight="1" x14ac:dyDescent="0.45">
      <c r="A281" s="166"/>
      <c r="B281" s="167"/>
      <c r="C281" s="168"/>
      <c r="D281" s="393" t="s">
        <v>405</v>
      </c>
      <c r="E281" s="394"/>
      <c r="F281" s="394"/>
      <c r="G281" s="394"/>
      <c r="H281" s="394"/>
      <c r="I281" s="394"/>
      <c r="J281" s="394"/>
      <c r="K281" s="394"/>
      <c r="L281" s="394"/>
      <c r="M281" s="394"/>
      <c r="N281" s="394"/>
      <c r="O281" s="394"/>
      <c r="P281" s="394"/>
      <c r="Q281" s="394"/>
      <c r="R281" s="394"/>
      <c r="S281" s="394"/>
      <c r="T281" s="394"/>
      <c r="U281" s="394"/>
      <c r="V281" s="394"/>
      <c r="W281" s="394"/>
      <c r="X281" s="394"/>
      <c r="Y281" s="394"/>
      <c r="Z281" s="394"/>
      <c r="AA281" s="394"/>
      <c r="AB281" s="394"/>
      <c r="AC281" s="394"/>
      <c r="AD281" s="394"/>
      <c r="AE281" s="395"/>
      <c r="AF281" s="169"/>
      <c r="AG281" s="170"/>
      <c r="AH281" s="170"/>
      <c r="AI281" s="170"/>
      <c r="AJ281" s="170"/>
      <c r="AK281" s="170"/>
      <c r="AL281" s="170"/>
      <c r="AM281" s="170"/>
      <c r="AN281" s="170"/>
      <c r="AO281" s="171"/>
      <c r="AP281" s="172"/>
      <c r="AQ281" s="173"/>
      <c r="AR281" s="173"/>
      <c r="AS281" s="173"/>
      <c r="AT281" s="173"/>
      <c r="AU281" s="173"/>
      <c r="AV281" s="173"/>
      <c r="AW281" s="173"/>
      <c r="AX281" s="173"/>
      <c r="AY281" s="174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</row>
    <row r="282" spans="1:75" ht="23.4" x14ac:dyDescent="0.45">
      <c r="A282" s="166" t="s">
        <v>423</v>
      </c>
      <c r="B282" s="167"/>
      <c r="C282" s="168"/>
      <c r="D282" s="320" t="s">
        <v>406</v>
      </c>
      <c r="E282" s="321"/>
      <c r="F282" s="321"/>
      <c r="G282" s="321"/>
      <c r="H282" s="321"/>
      <c r="I282" s="321"/>
      <c r="J282" s="321"/>
      <c r="K282" s="321"/>
      <c r="L282" s="321"/>
      <c r="M282" s="321"/>
      <c r="N282" s="321"/>
      <c r="O282" s="321"/>
      <c r="P282" s="321"/>
      <c r="Q282" s="321"/>
      <c r="R282" s="321"/>
      <c r="S282" s="321"/>
      <c r="T282" s="321"/>
      <c r="U282" s="321"/>
      <c r="V282" s="321"/>
      <c r="W282" s="321"/>
      <c r="X282" s="321"/>
      <c r="Y282" s="321"/>
      <c r="Z282" s="321"/>
      <c r="AA282" s="321"/>
      <c r="AB282" s="321"/>
      <c r="AC282" s="321"/>
      <c r="AD282" s="321"/>
      <c r="AE282" s="322"/>
      <c r="AF282" s="169">
        <v>1</v>
      </c>
      <c r="AG282" s="170"/>
      <c r="AH282" s="170"/>
      <c r="AI282" s="170"/>
      <c r="AJ282" s="170"/>
      <c r="AK282" s="170"/>
      <c r="AL282" s="170"/>
      <c r="AM282" s="170"/>
      <c r="AN282" s="170"/>
      <c r="AO282" s="171"/>
      <c r="AP282" s="172">
        <v>80000</v>
      </c>
      <c r="AQ282" s="173"/>
      <c r="AR282" s="173"/>
      <c r="AS282" s="173"/>
      <c r="AT282" s="173"/>
      <c r="AU282" s="173"/>
      <c r="AV282" s="173"/>
      <c r="AW282" s="173"/>
      <c r="AX282" s="173"/>
      <c r="AY282" s="174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</row>
    <row r="283" spans="1:75" ht="23.4" x14ac:dyDescent="0.45">
      <c r="A283" s="166" t="s">
        <v>424</v>
      </c>
      <c r="B283" s="167"/>
      <c r="C283" s="168"/>
      <c r="D283" s="376" t="s">
        <v>407</v>
      </c>
      <c r="E283" s="377"/>
      <c r="F283" s="377"/>
      <c r="G283" s="377"/>
      <c r="H283" s="377"/>
      <c r="I283" s="377"/>
      <c r="J283" s="377"/>
      <c r="K283" s="377"/>
      <c r="L283" s="377"/>
      <c r="M283" s="377"/>
      <c r="N283" s="377"/>
      <c r="O283" s="377"/>
      <c r="P283" s="377"/>
      <c r="Q283" s="377"/>
      <c r="R283" s="377"/>
      <c r="S283" s="377"/>
      <c r="T283" s="377"/>
      <c r="U283" s="377"/>
      <c r="V283" s="377"/>
      <c r="W283" s="377"/>
      <c r="X283" s="377"/>
      <c r="Y283" s="377"/>
      <c r="Z283" s="377"/>
      <c r="AA283" s="377"/>
      <c r="AB283" s="377"/>
      <c r="AC283" s="377"/>
      <c r="AD283" s="377"/>
      <c r="AE283" s="378"/>
      <c r="AF283" s="169">
        <v>1</v>
      </c>
      <c r="AG283" s="170"/>
      <c r="AH283" s="170"/>
      <c r="AI283" s="170"/>
      <c r="AJ283" s="170"/>
      <c r="AK283" s="170"/>
      <c r="AL283" s="170"/>
      <c r="AM283" s="170"/>
      <c r="AN283" s="170"/>
      <c r="AO283" s="171"/>
      <c r="AP283" s="172">
        <v>20000</v>
      </c>
      <c r="AQ283" s="173"/>
      <c r="AR283" s="173"/>
      <c r="AS283" s="173"/>
      <c r="AT283" s="173"/>
      <c r="AU283" s="173"/>
      <c r="AV283" s="173"/>
      <c r="AW283" s="173"/>
      <c r="AX283" s="173"/>
      <c r="AY283" s="174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</row>
    <row r="284" spans="1:75" ht="37.799999999999997" customHeight="1" x14ac:dyDescent="0.45">
      <c r="A284" s="166" t="s">
        <v>427</v>
      </c>
      <c r="B284" s="167"/>
      <c r="C284" s="168"/>
      <c r="D284" s="320" t="s">
        <v>408</v>
      </c>
      <c r="E284" s="321"/>
      <c r="F284" s="321"/>
      <c r="G284" s="321"/>
      <c r="H284" s="321"/>
      <c r="I284" s="321"/>
      <c r="J284" s="321"/>
      <c r="K284" s="321"/>
      <c r="L284" s="321"/>
      <c r="M284" s="321"/>
      <c r="N284" s="321"/>
      <c r="O284" s="321"/>
      <c r="P284" s="321"/>
      <c r="Q284" s="321"/>
      <c r="R284" s="321"/>
      <c r="S284" s="321"/>
      <c r="T284" s="321"/>
      <c r="U284" s="321"/>
      <c r="V284" s="321"/>
      <c r="W284" s="321"/>
      <c r="X284" s="321"/>
      <c r="Y284" s="321"/>
      <c r="Z284" s="321"/>
      <c r="AA284" s="321"/>
      <c r="AB284" s="321"/>
      <c r="AC284" s="321"/>
      <c r="AD284" s="321"/>
      <c r="AE284" s="322"/>
      <c r="AF284" s="169">
        <v>9</v>
      </c>
      <c r="AG284" s="170"/>
      <c r="AH284" s="170"/>
      <c r="AI284" s="170"/>
      <c r="AJ284" s="170"/>
      <c r="AK284" s="170"/>
      <c r="AL284" s="170"/>
      <c r="AM284" s="170"/>
      <c r="AN284" s="170"/>
      <c r="AO284" s="171"/>
      <c r="AP284" s="172">
        <v>15000</v>
      </c>
      <c r="AQ284" s="173"/>
      <c r="AR284" s="173"/>
      <c r="AS284" s="173"/>
      <c r="AT284" s="173"/>
      <c r="AU284" s="173"/>
      <c r="AV284" s="173"/>
      <c r="AW284" s="173"/>
      <c r="AX284" s="173"/>
      <c r="AY284" s="174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</row>
    <row r="285" spans="1:75" ht="39" customHeight="1" x14ac:dyDescent="0.45">
      <c r="A285" s="166" t="s">
        <v>428</v>
      </c>
      <c r="B285" s="167"/>
      <c r="C285" s="168"/>
      <c r="D285" s="320" t="s">
        <v>409</v>
      </c>
      <c r="E285" s="321"/>
      <c r="F285" s="321"/>
      <c r="G285" s="321"/>
      <c r="H285" s="321"/>
      <c r="I285" s="321"/>
      <c r="J285" s="321"/>
      <c r="K285" s="321"/>
      <c r="L285" s="321"/>
      <c r="M285" s="321"/>
      <c r="N285" s="321"/>
      <c r="O285" s="321"/>
      <c r="P285" s="321"/>
      <c r="Q285" s="321"/>
      <c r="R285" s="321"/>
      <c r="S285" s="321"/>
      <c r="T285" s="321"/>
      <c r="U285" s="321"/>
      <c r="V285" s="321"/>
      <c r="W285" s="321"/>
      <c r="X285" s="321"/>
      <c r="Y285" s="321"/>
      <c r="Z285" s="321"/>
      <c r="AA285" s="321"/>
      <c r="AB285" s="321"/>
      <c r="AC285" s="321"/>
      <c r="AD285" s="321"/>
      <c r="AE285" s="322"/>
      <c r="AF285" s="169">
        <v>3</v>
      </c>
      <c r="AG285" s="170"/>
      <c r="AH285" s="170"/>
      <c r="AI285" s="170"/>
      <c r="AJ285" s="170"/>
      <c r="AK285" s="170"/>
      <c r="AL285" s="170"/>
      <c r="AM285" s="170"/>
      <c r="AN285" s="170"/>
      <c r="AO285" s="171"/>
      <c r="AP285" s="172">
        <v>0</v>
      </c>
      <c r="AQ285" s="173"/>
      <c r="AR285" s="173"/>
      <c r="AS285" s="173"/>
      <c r="AT285" s="173"/>
      <c r="AU285" s="173"/>
      <c r="AV285" s="173"/>
      <c r="AW285" s="173"/>
      <c r="AX285" s="173"/>
      <c r="AY285" s="174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</row>
    <row r="286" spans="1:75" ht="23.4" x14ac:dyDescent="0.45">
      <c r="A286" s="166" t="s">
        <v>429</v>
      </c>
      <c r="B286" s="167"/>
      <c r="C286" s="168"/>
      <c r="D286" s="376" t="s">
        <v>430</v>
      </c>
      <c r="E286" s="377"/>
      <c r="F286" s="377"/>
      <c r="G286" s="377"/>
      <c r="H286" s="377"/>
      <c r="I286" s="377"/>
      <c r="J286" s="377"/>
      <c r="K286" s="377"/>
      <c r="L286" s="377"/>
      <c r="M286" s="377"/>
      <c r="N286" s="377"/>
      <c r="O286" s="377"/>
      <c r="P286" s="377"/>
      <c r="Q286" s="377"/>
      <c r="R286" s="377"/>
      <c r="S286" s="377"/>
      <c r="T286" s="377"/>
      <c r="U286" s="377"/>
      <c r="V286" s="377"/>
      <c r="W286" s="377"/>
      <c r="X286" s="377"/>
      <c r="Y286" s="377"/>
      <c r="Z286" s="377"/>
      <c r="AA286" s="377"/>
      <c r="AB286" s="377"/>
      <c r="AC286" s="377"/>
      <c r="AD286" s="377"/>
      <c r="AE286" s="378"/>
      <c r="AF286" s="169">
        <v>5</v>
      </c>
      <c r="AG286" s="170"/>
      <c r="AH286" s="170"/>
      <c r="AI286" s="170"/>
      <c r="AJ286" s="170"/>
      <c r="AK286" s="170"/>
      <c r="AL286" s="170"/>
      <c r="AM286" s="170"/>
      <c r="AN286" s="170"/>
      <c r="AO286" s="171"/>
      <c r="AP286" s="172">
        <v>0</v>
      </c>
      <c r="AQ286" s="173"/>
      <c r="AR286" s="173"/>
      <c r="AS286" s="173"/>
      <c r="AT286" s="173"/>
      <c r="AU286" s="173"/>
      <c r="AV286" s="173"/>
      <c r="AW286" s="173"/>
      <c r="AX286" s="173"/>
      <c r="AY286" s="174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</row>
    <row r="287" spans="1:75" ht="23.4" x14ac:dyDescent="0.45">
      <c r="A287" s="375"/>
      <c r="B287" s="375"/>
      <c r="C287" s="375"/>
      <c r="D287" s="265" t="s">
        <v>76</v>
      </c>
      <c r="E287" s="266"/>
      <c r="F287" s="266"/>
      <c r="G287" s="266"/>
      <c r="H287" s="266"/>
      <c r="I287" s="266"/>
      <c r="J287" s="266"/>
      <c r="K287" s="266"/>
      <c r="L287" s="266"/>
      <c r="M287" s="266"/>
      <c r="N287" s="266"/>
      <c r="O287" s="266"/>
      <c r="P287" s="266"/>
      <c r="Q287" s="266"/>
      <c r="R287" s="266"/>
      <c r="S287" s="266"/>
      <c r="T287" s="266"/>
      <c r="U287" s="266"/>
      <c r="V287" s="266"/>
      <c r="W287" s="266"/>
      <c r="X287" s="266"/>
      <c r="Y287" s="266"/>
      <c r="Z287" s="266"/>
      <c r="AA287" s="266"/>
      <c r="AB287" s="266"/>
      <c r="AC287" s="266"/>
      <c r="AD287" s="266"/>
      <c r="AE287" s="267"/>
      <c r="AF287" s="193" t="s">
        <v>39</v>
      </c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264">
        <f>AP269+AP272+AP275+AP280</f>
        <v>394746.07</v>
      </c>
      <c r="AQ287" s="264"/>
      <c r="AR287" s="264"/>
      <c r="AS287" s="264"/>
      <c r="AT287" s="264"/>
      <c r="AU287" s="264"/>
      <c r="AV287" s="264"/>
      <c r="AW287" s="264"/>
      <c r="AX287" s="264"/>
      <c r="AY287" s="264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</row>
    <row r="288" spans="1:75" ht="23.4" x14ac:dyDescent="0.4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</row>
    <row r="289" spans="1:75" ht="23.4" x14ac:dyDescent="0.45">
      <c r="A289" s="99" t="s">
        <v>331</v>
      </c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</row>
    <row r="290" spans="1:75" ht="23.4" x14ac:dyDescent="0.4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</row>
    <row r="291" spans="1:75" ht="23.4" x14ac:dyDescent="0.45">
      <c r="A291" s="193" t="s">
        <v>219</v>
      </c>
      <c r="B291" s="193"/>
      <c r="C291" s="193"/>
      <c r="D291" s="193" t="s">
        <v>79</v>
      </c>
      <c r="E291" s="193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 t="s">
        <v>136</v>
      </c>
      <c r="X291" s="193"/>
      <c r="Y291" s="193"/>
      <c r="Z291" s="193"/>
      <c r="AA291" s="193"/>
      <c r="AB291" s="193"/>
      <c r="AC291" s="193"/>
      <c r="AD291" s="193"/>
      <c r="AE291" s="193"/>
      <c r="AF291" s="193" t="s">
        <v>149</v>
      </c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 t="s">
        <v>332</v>
      </c>
      <c r="AR291" s="193"/>
      <c r="AS291" s="193"/>
      <c r="AT291" s="193"/>
      <c r="AU291" s="193"/>
      <c r="AV291" s="193"/>
      <c r="AW291" s="193"/>
      <c r="AX291" s="193"/>
      <c r="AY291" s="193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</row>
    <row r="292" spans="1:75" ht="23.4" x14ac:dyDescent="0.45">
      <c r="A292" s="192">
        <v>1</v>
      </c>
      <c r="B292" s="192"/>
      <c r="C292" s="192"/>
      <c r="D292" s="192">
        <v>2</v>
      </c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>
        <v>3</v>
      </c>
      <c r="X292" s="192"/>
      <c r="Y292" s="192"/>
      <c r="Z292" s="192"/>
      <c r="AA292" s="192"/>
      <c r="AB292" s="192"/>
      <c r="AC292" s="192"/>
      <c r="AD292" s="192"/>
      <c r="AE292" s="192"/>
      <c r="AF292" s="192">
        <v>4</v>
      </c>
      <c r="AG292" s="192"/>
      <c r="AH292" s="192"/>
      <c r="AI292" s="192"/>
      <c r="AJ292" s="192"/>
      <c r="AK292" s="192"/>
      <c r="AL292" s="192"/>
      <c r="AM292" s="192"/>
      <c r="AN292" s="192"/>
      <c r="AO292" s="192"/>
      <c r="AP292" s="192"/>
      <c r="AQ292" s="192">
        <v>5</v>
      </c>
      <c r="AR292" s="192"/>
      <c r="AS292" s="192"/>
      <c r="AT292" s="192"/>
      <c r="AU292" s="192"/>
      <c r="AV292" s="192"/>
      <c r="AW292" s="192"/>
      <c r="AX292" s="192"/>
      <c r="AY292" s="1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</row>
    <row r="293" spans="1:75" ht="23.4" x14ac:dyDescent="0.45">
      <c r="A293" s="396">
        <v>1</v>
      </c>
      <c r="B293" s="396"/>
      <c r="C293" s="396"/>
      <c r="D293" s="261" t="s">
        <v>333</v>
      </c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262"/>
      <c r="R293" s="262"/>
      <c r="S293" s="262"/>
      <c r="T293" s="262"/>
      <c r="U293" s="262"/>
      <c r="V293" s="263"/>
      <c r="W293" s="232" t="s">
        <v>39</v>
      </c>
      <c r="X293" s="232"/>
      <c r="Y293" s="232"/>
      <c r="Z293" s="232"/>
      <c r="AA293" s="232"/>
      <c r="AB293" s="232"/>
      <c r="AC293" s="232"/>
      <c r="AD293" s="232"/>
      <c r="AE293" s="232"/>
      <c r="AF293" s="232" t="s">
        <v>39</v>
      </c>
      <c r="AG293" s="232"/>
      <c r="AH293" s="232"/>
      <c r="AI293" s="232"/>
      <c r="AJ293" s="232"/>
      <c r="AK293" s="232"/>
      <c r="AL293" s="232"/>
      <c r="AM293" s="232"/>
      <c r="AN293" s="232"/>
      <c r="AO293" s="232"/>
      <c r="AP293" s="232"/>
      <c r="AQ293" s="232" t="s">
        <v>39</v>
      </c>
      <c r="AR293" s="232"/>
      <c r="AS293" s="232"/>
      <c r="AT293" s="232"/>
      <c r="AU293" s="232"/>
      <c r="AV293" s="232"/>
      <c r="AW293" s="232"/>
      <c r="AX293" s="232"/>
      <c r="AY293" s="23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</row>
    <row r="294" spans="1:75" ht="23.4" x14ac:dyDescent="0.45">
      <c r="A294" s="396"/>
      <c r="B294" s="396"/>
      <c r="C294" s="396"/>
      <c r="D294" s="397" t="s">
        <v>334</v>
      </c>
      <c r="E294" s="398"/>
      <c r="F294" s="398"/>
      <c r="G294" s="398"/>
      <c r="H294" s="398"/>
      <c r="I294" s="398"/>
      <c r="J294" s="398"/>
      <c r="K294" s="398"/>
      <c r="L294" s="398"/>
      <c r="M294" s="398"/>
      <c r="N294" s="398"/>
      <c r="O294" s="398"/>
      <c r="P294" s="398"/>
      <c r="Q294" s="398"/>
      <c r="R294" s="398"/>
      <c r="S294" s="398"/>
      <c r="T294" s="398"/>
      <c r="U294" s="398"/>
      <c r="V294" s="399"/>
      <c r="W294" s="232"/>
      <c r="X294" s="232"/>
      <c r="Y294" s="232"/>
      <c r="Z294" s="232"/>
      <c r="AA294" s="232"/>
      <c r="AB294" s="232"/>
      <c r="AC294" s="232"/>
      <c r="AD294" s="232"/>
      <c r="AE294" s="232"/>
      <c r="AF294" s="232"/>
      <c r="AG294" s="232"/>
      <c r="AH294" s="232"/>
      <c r="AI294" s="232"/>
      <c r="AJ294" s="232"/>
      <c r="AK294" s="232"/>
      <c r="AL294" s="232"/>
      <c r="AM294" s="232"/>
      <c r="AN294" s="232"/>
      <c r="AO294" s="232"/>
      <c r="AP294" s="232"/>
      <c r="AQ294" s="232"/>
      <c r="AR294" s="232"/>
      <c r="AS294" s="232"/>
      <c r="AT294" s="232"/>
      <c r="AU294" s="232"/>
      <c r="AV294" s="232"/>
      <c r="AW294" s="232"/>
      <c r="AX294" s="232"/>
      <c r="AY294" s="23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</row>
    <row r="295" spans="1:75" ht="23.4" x14ac:dyDescent="0.45">
      <c r="A295" s="396"/>
      <c r="B295" s="396"/>
      <c r="C295" s="396"/>
      <c r="D295" s="232"/>
      <c r="E295" s="232"/>
      <c r="F295" s="232"/>
      <c r="G295" s="232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  <c r="AD295" s="232"/>
      <c r="AE295" s="232"/>
      <c r="AF295" s="232"/>
      <c r="AG295" s="232"/>
      <c r="AH295" s="232"/>
      <c r="AI295" s="232"/>
      <c r="AJ295" s="232"/>
      <c r="AK295" s="232"/>
      <c r="AL295" s="232"/>
      <c r="AM295" s="232"/>
      <c r="AN295" s="232"/>
      <c r="AO295" s="232"/>
      <c r="AP295" s="232"/>
      <c r="AQ295" s="232"/>
      <c r="AR295" s="232"/>
      <c r="AS295" s="232"/>
      <c r="AT295" s="232"/>
      <c r="AU295" s="232"/>
      <c r="AV295" s="232"/>
      <c r="AW295" s="232"/>
      <c r="AX295" s="232"/>
      <c r="AY295" s="23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</row>
    <row r="296" spans="1:75" ht="23.4" x14ac:dyDescent="0.45">
      <c r="A296" s="396"/>
      <c r="B296" s="396"/>
      <c r="C296" s="396"/>
      <c r="D296" s="232"/>
      <c r="E296" s="232"/>
      <c r="F296" s="232"/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  <c r="AD296" s="232"/>
      <c r="AE296" s="232"/>
      <c r="AF296" s="232"/>
      <c r="AG296" s="232"/>
      <c r="AH296" s="232"/>
      <c r="AI296" s="232"/>
      <c r="AJ296" s="232"/>
      <c r="AK296" s="232"/>
      <c r="AL296" s="232"/>
      <c r="AM296" s="232"/>
      <c r="AN296" s="232"/>
      <c r="AO296" s="232"/>
      <c r="AP296" s="232"/>
      <c r="AQ296" s="232"/>
      <c r="AR296" s="232"/>
      <c r="AS296" s="232"/>
      <c r="AT296" s="232"/>
      <c r="AU296" s="232"/>
      <c r="AV296" s="232"/>
      <c r="AW296" s="232"/>
      <c r="AX296" s="232"/>
      <c r="AY296" s="23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</row>
    <row r="297" spans="1:75" ht="23.4" x14ac:dyDescent="0.45">
      <c r="A297" s="400"/>
      <c r="B297" s="400"/>
      <c r="C297" s="400"/>
      <c r="D297" s="265" t="s">
        <v>76</v>
      </c>
      <c r="E297" s="266"/>
      <c r="F297" s="266"/>
      <c r="G297" s="266"/>
      <c r="H297" s="266"/>
      <c r="I297" s="266"/>
      <c r="J297" s="266"/>
      <c r="K297" s="266"/>
      <c r="L297" s="266"/>
      <c r="M297" s="266"/>
      <c r="N297" s="266"/>
      <c r="O297" s="266"/>
      <c r="P297" s="266"/>
      <c r="Q297" s="266"/>
      <c r="R297" s="266"/>
      <c r="S297" s="266"/>
      <c r="T297" s="266"/>
      <c r="U297" s="266"/>
      <c r="V297" s="267"/>
      <c r="W297" s="232"/>
      <c r="X297" s="232"/>
      <c r="Y297" s="232"/>
      <c r="Z297" s="232"/>
      <c r="AA297" s="232"/>
      <c r="AB297" s="232"/>
      <c r="AC297" s="232"/>
      <c r="AD297" s="232"/>
      <c r="AE297" s="232"/>
      <c r="AF297" s="193" t="s">
        <v>39</v>
      </c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232"/>
      <c r="AR297" s="232"/>
      <c r="AS297" s="232"/>
      <c r="AT297" s="232"/>
      <c r="AU297" s="232"/>
      <c r="AV297" s="232"/>
      <c r="AW297" s="232"/>
      <c r="AX297" s="232"/>
      <c r="AY297" s="23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</row>
    <row r="298" spans="1:75" ht="23.4" x14ac:dyDescent="0.4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</row>
    <row r="299" spans="1:75" ht="23.4" x14ac:dyDescent="0.45">
      <c r="A299" s="306" t="s">
        <v>335</v>
      </c>
      <c r="B299" s="306"/>
      <c r="C299" s="306"/>
      <c r="D299" s="306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306"/>
      <c r="P299" s="306"/>
      <c r="Q299" s="306"/>
      <c r="R299" s="306"/>
      <c r="S299" s="306"/>
      <c r="T299" s="306"/>
      <c r="U299" s="306"/>
      <c r="V299" s="306"/>
      <c r="W299" s="306"/>
      <c r="X299" s="306"/>
      <c r="Y299" s="306"/>
      <c r="Z299" s="306"/>
      <c r="AA299" s="306"/>
      <c r="AB299" s="306"/>
      <c r="AC299" s="306"/>
      <c r="AD299" s="306"/>
      <c r="AE299" s="306"/>
      <c r="AF299" s="306"/>
      <c r="AG299" s="306"/>
      <c r="AH299" s="306"/>
      <c r="AI299" s="306"/>
      <c r="AJ299" s="306"/>
      <c r="AK299" s="306"/>
      <c r="AL299" s="306"/>
      <c r="AM299" s="306"/>
      <c r="AN299" s="306"/>
      <c r="AO299" s="306"/>
      <c r="AP299" s="306"/>
      <c r="AQ299" s="306"/>
      <c r="AR299" s="306"/>
      <c r="AS299" s="306"/>
      <c r="AT299" s="306"/>
      <c r="AU299" s="306"/>
      <c r="AV299" s="306"/>
      <c r="AW299" s="306"/>
      <c r="AX299" s="306"/>
      <c r="AY299" s="306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</row>
    <row r="300" spans="1:75" ht="23.4" x14ac:dyDescent="0.4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</row>
    <row r="301" spans="1:75" ht="37.200000000000003" customHeight="1" x14ac:dyDescent="0.45">
      <c r="A301" s="280" t="s">
        <v>219</v>
      </c>
      <c r="B301" s="280"/>
      <c r="C301" s="280"/>
      <c r="D301" s="280" t="s">
        <v>79</v>
      </c>
      <c r="E301" s="280"/>
      <c r="F301" s="280"/>
      <c r="G301" s="280"/>
      <c r="H301" s="280"/>
      <c r="I301" s="280"/>
      <c r="J301" s="280"/>
      <c r="K301" s="280"/>
      <c r="L301" s="280"/>
      <c r="M301" s="280"/>
      <c r="N301" s="280"/>
      <c r="O301" s="280"/>
      <c r="P301" s="280"/>
      <c r="Q301" s="280"/>
      <c r="R301" s="280"/>
      <c r="S301" s="280"/>
      <c r="T301" s="280" t="s">
        <v>42</v>
      </c>
      <c r="U301" s="280"/>
      <c r="V301" s="280"/>
      <c r="W301" s="280"/>
      <c r="X301" s="280"/>
      <c r="Y301" s="280"/>
      <c r="Z301" s="280"/>
      <c r="AA301" s="280"/>
      <c r="AB301" s="280" t="s">
        <v>136</v>
      </c>
      <c r="AC301" s="280"/>
      <c r="AD301" s="280"/>
      <c r="AE301" s="280"/>
      <c r="AF301" s="280"/>
      <c r="AG301" s="280"/>
      <c r="AH301" s="280"/>
      <c r="AI301" s="280"/>
      <c r="AJ301" s="280" t="s">
        <v>336</v>
      </c>
      <c r="AK301" s="280"/>
      <c r="AL301" s="280"/>
      <c r="AM301" s="280"/>
      <c r="AN301" s="280"/>
      <c r="AO301" s="280"/>
      <c r="AP301" s="280"/>
      <c r="AQ301" s="280"/>
      <c r="AR301" s="280" t="s">
        <v>337</v>
      </c>
      <c r="AS301" s="280"/>
      <c r="AT301" s="280"/>
      <c r="AU301" s="280"/>
      <c r="AV301" s="280"/>
      <c r="AW301" s="280"/>
      <c r="AX301" s="280"/>
      <c r="AY301" s="280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</row>
    <row r="302" spans="1:75" ht="23.4" x14ac:dyDescent="0.45">
      <c r="A302" s="178">
        <v>1</v>
      </c>
      <c r="B302" s="178"/>
      <c r="C302" s="178"/>
      <c r="D302" s="210">
        <v>2</v>
      </c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>
        <v>3</v>
      </c>
      <c r="U302" s="210"/>
      <c r="V302" s="210"/>
      <c r="W302" s="210"/>
      <c r="X302" s="210"/>
      <c r="Y302" s="210"/>
      <c r="Z302" s="210"/>
      <c r="AA302" s="210"/>
      <c r="AB302" s="210">
        <v>4</v>
      </c>
      <c r="AC302" s="210"/>
      <c r="AD302" s="210"/>
      <c r="AE302" s="210"/>
      <c r="AF302" s="210"/>
      <c r="AG302" s="210"/>
      <c r="AH302" s="210"/>
      <c r="AI302" s="210"/>
      <c r="AJ302" s="210">
        <v>5</v>
      </c>
      <c r="AK302" s="210"/>
      <c r="AL302" s="210"/>
      <c r="AM302" s="210"/>
      <c r="AN302" s="210"/>
      <c r="AO302" s="210"/>
      <c r="AP302" s="210"/>
      <c r="AQ302" s="210"/>
      <c r="AR302" s="210">
        <v>6</v>
      </c>
      <c r="AS302" s="210"/>
      <c r="AT302" s="210"/>
      <c r="AU302" s="210"/>
      <c r="AV302" s="210"/>
      <c r="AW302" s="210"/>
      <c r="AX302" s="210"/>
      <c r="AY302" s="210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</row>
    <row r="303" spans="1:75" ht="23.4" x14ac:dyDescent="0.45">
      <c r="A303" s="178">
        <v>1</v>
      </c>
      <c r="B303" s="178"/>
      <c r="C303" s="178"/>
      <c r="D303" s="367" t="s">
        <v>338</v>
      </c>
      <c r="E303" s="368"/>
      <c r="F303" s="368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68"/>
      <c r="R303" s="368"/>
      <c r="S303" s="369"/>
      <c r="T303" s="232"/>
      <c r="U303" s="232"/>
      <c r="V303" s="232"/>
      <c r="W303" s="232"/>
      <c r="X303" s="232"/>
      <c r="Y303" s="232"/>
      <c r="Z303" s="232"/>
      <c r="AA303" s="232"/>
      <c r="AB303" s="232"/>
      <c r="AC303" s="232"/>
      <c r="AD303" s="232"/>
      <c r="AE303" s="232"/>
      <c r="AF303" s="232"/>
      <c r="AG303" s="232"/>
      <c r="AH303" s="232"/>
      <c r="AI303" s="232"/>
      <c r="AJ303" s="232"/>
      <c r="AK303" s="232"/>
      <c r="AL303" s="232"/>
      <c r="AM303" s="232"/>
      <c r="AN303" s="232"/>
      <c r="AO303" s="232"/>
      <c r="AP303" s="232"/>
      <c r="AQ303" s="232"/>
      <c r="AR303" s="408">
        <f>AR305+AR306+AR329+AR338</f>
        <v>230000</v>
      </c>
      <c r="AS303" s="279"/>
      <c r="AT303" s="279"/>
      <c r="AU303" s="279"/>
      <c r="AV303" s="279"/>
      <c r="AW303" s="279"/>
      <c r="AX303" s="279"/>
      <c r="AY303" s="279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</row>
    <row r="304" spans="1:75" ht="31.2" customHeight="1" x14ac:dyDescent="0.45">
      <c r="A304" s="178"/>
      <c r="B304" s="178"/>
      <c r="C304" s="178"/>
      <c r="D304" s="405" t="s">
        <v>339</v>
      </c>
      <c r="E304" s="406"/>
      <c r="F304" s="406"/>
      <c r="G304" s="406"/>
      <c r="H304" s="406"/>
      <c r="I304" s="406"/>
      <c r="J304" s="406"/>
      <c r="K304" s="406"/>
      <c r="L304" s="406"/>
      <c r="M304" s="406"/>
      <c r="N304" s="406"/>
      <c r="O304" s="406"/>
      <c r="P304" s="406"/>
      <c r="Q304" s="406"/>
      <c r="R304" s="406"/>
      <c r="S304" s="407"/>
      <c r="T304" s="232"/>
      <c r="U304" s="232"/>
      <c r="V304" s="232"/>
      <c r="W304" s="232"/>
      <c r="X304" s="232"/>
      <c r="Y304" s="232"/>
      <c r="Z304" s="232"/>
      <c r="AA304" s="232"/>
      <c r="AB304" s="386"/>
      <c r="AC304" s="386"/>
      <c r="AD304" s="386"/>
      <c r="AE304" s="386"/>
      <c r="AF304" s="386"/>
      <c r="AG304" s="386"/>
      <c r="AH304" s="386"/>
      <c r="AI304" s="386"/>
      <c r="AJ304" s="232"/>
      <c r="AK304" s="232"/>
      <c r="AL304" s="232"/>
      <c r="AM304" s="232"/>
      <c r="AN304" s="232"/>
      <c r="AO304" s="232"/>
      <c r="AP304" s="232"/>
      <c r="AQ304" s="232"/>
      <c r="AR304" s="386"/>
      <c r="AS304" s="386"/>
      <c r="AT304" s="386"/>
      <c r="AU304" s="386"/>
      <c r="AV304" s="386"/>
      <c r="AW304" s="386"/>
      <c r="AX304" s="386"/>
      <c r="AY304" s="386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</row>
    <row r="305" spans="1:75" ht="23.4" customHeight="1" x14ac:dyDescent="0.45">
      <c r="A305" s="178">
        <v>1</v>
      </c>
      <c r="B305" s="178"/>
      <c r="C305" s="178"/>
      <c r="D305" s="401" t="str">
        <f>'[1]КОСГУ 340'!$D$8</f>
        <v>ГСМ</v>
      </c>
      <c r="E305" s="402"/>
      <c r="F305" s="402"/>
      <c r="G305" s="402"/>
      <c r="H305" s="402"/>
      <c r="I305" s="402"/>
      <c r="J305" s="402"/>
      <c r="K305" s="402"/>
      <c r="L305" s="402"/>
      <c r="M305" s="402"/>
      <c r="N305" s="402"/>
      <c r="O305" s="402"/>
      <c r="P305" s="402"/>
      <c r="Q305" s="402"/>
      <c r="R305" s="402"/>
      <c r="S305" s="403"/>
      <c r="T305" s="232" t="str">
        <f>'[1]КОСГУ 340'!P8</f>
        <v>л</v>
      </c>
      <c r="U305" s="232"/>
      <c r="V305" s="232"/>
      <c r="W305" s="232"/>
      <c r="X305" s="232"/>
      <c r="Y305" s="232"/>
      <c r="Z305" s="232"/>
      <c r="AA305" s="232"/>
      <c r="AB305" s="232">
        <v>1100</v>
      </c>
      <c r="AC305" s="232"/>
      <c r="AD305" s="232"/>
      <c r="AE305" s="232"/>
      <c r="AF305" s="232"/>
      <c r="AG305" s="232"/>
      <c r="AH305" s="232"/>
      <c r="AI305" s="232"/>
      <c r="AJ305" s="404">
        <v>38.5</v>
      </c>
      <c r="AK305" s="232"/>
      <c r="AL305" s="232"/>
      <c r="AM305" s="232"/>
      <c r="AN305" s="232"/>
      <c r="AO305" s="232"/>
      <c r="AP305" s="232"/>
      <c r="AQ305" s="232"/>
      <c r="AR305" s="175">
        <f>AB305*AJ305</f>
        <v>42350</v>
      </c>
      <c r="AS305" s="218"/>
      <c r="AT305" s="218"/>
      <c r="AU305" s="218"/>
      <c r="AV305" s="218"/>
      <c r="AW305" s="218"/>
      <c r="AX305" s="218"/>
      <c r="AY305" s="219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</row>
    <row r="306" spans="1:75" ht="23.4" x14ac:dyDescent="0.45">
      <c r="A306" s="178">
        <v>2</v>
      </c>
      <c r="B306" s="178"/>
      <c r="C306" s="178"/>
      <c r="D306" s="401" t="str">
        <f>'[1]КОСГУ 340'!D9</f>
        <v>Канцтовары</v>
      </c>
      <c r="E306" s="402"/>
      <c r="F306" s="402"/>
      <c r="G306" s="402"/>
      <c r="H306" s="402"/>
      <c r="I306" s="402"/>
      <c r="J306" s="402"/>
      <c r="K306" s="402"/>
      <c r="L306" s="402"/>
      <c r="M306" s="402"/>
      <c r="N306" s="402"/>
      <c r="O306" s="402"/>
      <c r="P306" s="402"/>
      <c r="Q306" s="402"/>
      <c r="R306" s="402"/>
      <c r="S306" s="403"/>
      <c r="T306" s="232"/>
      <c r="U306" s="232"/>
      <c r="V306" s="232"/>
      <c r="W306" s="232"/>
      <c r="X306" s="232"/>
      <c r="Y306" s="232"/>
      <c r="Z306" s="232"/>
      <c r="AA306" s="232"/>
      <c r="AB306" s="232"/>
      <c r="AC306" s="232"/>
      <c r="AD306" s="232"/>
      <c r="AE306" s="232"/>
      <c r="AF306" s="232"/>
      <c r="AG306" s="232"/>
      <c r="AH306" s="232"/>
      <c r="AI306" s="232"/>
      <c r="AJ306" s="404"/>
      <c r="AK306" s="232"/>
      <c r="AL306" s="232"/>
      <c r="AM306" s="232"/>
      <c r="AN306" s="232"/>
      <c r="AO306" s="232"/>
      <c r="AP306" s="232"/>
      <c r="AQ306" s="232"/>
      <c r="AR306" s="175">
        <f>AR307+AR308+AR309+AR310+AR311+AR312+AR313+AR314+AR315+AR316+AR317+AR318+AR319+AR320+AR321+AR322+AR323+AR324+AR325+AR326+AR327</f>
        <v>83670</v>
      </c>
      <c r="AS306" s="218"/>
      <c r="AT306" s="218"/>
      <c r="AU306" s="218"/>
      <c r="AV306" s="218"/>
      <c r="AW306" s="218"/>
      <c r="AX306" s="218"/>
      <c r="AY306" s="219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</row>
    <row r="307" spans="1:75" ht="18.600000000000001" customHeight="1" x14ac:dyDescent="0.45">
      <c r="A307" s="185" t="s">
        <v>413</v>
      </c>
      <c r="B307" s="186"/>
      <c r="C307" s="187"/>
      <c r="D307" s="409" t="str">
        <f>'[1]КОСГУ 340'!D10</f>
        <v>бумага для ксерокса</v>
      </c>
      <c r="E307" s="410"/>
      <c r="F307" s="410"/>
      <c r="G307" s="410"/>
      <c r="H307" s="410"/>
      <c r="I307" s="410"/>
      <c r="J307" s="410"/>
      <c r="K307" s="410"/>
      <c r="L307" s="410"/>
      <c r="M307" s="410"/>
      <c r="N307" s="410"/>
      <c r="O307" s="410"/>
      <c r="P307" s="410"/>
      <c r="Q307" s="410"/>
      <c r="R307" s="410"/>
      <c r="S307" s="411"/>
      <c r="T307" s="169" t="str">
        <f>'[1]КОСГУ 340'!P10</f>
        <v>шт</v>
      </c>
      <c r="U307" s="170"/>
      <c r="V307" s="170"/>
      <c r="W307" s="170"/>
      <c r="X307" s="170"/>
      <c r="Y307" s="170"/>
      <c r="Z307" s="170"/>
      <c r="AA307" s="171"/>
      <c r="AB307" s="169">
        <v>220</v>
      </c>
      <c r="AC307" s="170"/>
      <c r="AD307" s="170"/>
      <c r="AE307" s="170"/>
      <c r="AF307" s="170"/>
      <c r="AG307" s="170"/>
      <c r="AH307" s="170"/>
      <c r="AI307" s="171"/>
      <c r="AJ307" s="412">
        <v>220</v>
      </c>
      <c r="AK307" s="170"/>
      <c r="AL307" s="170"/>
      <c r="AM307" s="170"/>
      <c r="AN307" s="170"/>
      <c r="AO307" s="170"/>
      <c r="AP307" s="170"/>
      <c r="AQ307" s="171"/>
      <c r="AR307" s="172">
        <f>AB307*AJ307</f>
        <v>48400</v>
      </c>
      <c r="AS307" s="170"/>
      <c r="AT307" s="170"/>
      <c r="AU307" s="170"/>
      <c r="AV307" s="170"/>
      <c r="AW307" s="170"/>
      <c r="AX307" s="170"/>
      <c r="AY307" s="171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</row>
    <row r="308" spans="1:75" ht="19.2" customHeight="1" x14ac:dyDescent="0.45">
      <c r="A308" s="185" t="s">
        <v>414</v>
      </c>
      <c r="B308" s="186"/>
      <c r="C308" s="187"/>
      <c r="D308" s="409" t="str">
        <f>'[1]КОСГУ 340'!D11</f>
        <v>бумага для заметок</v>
      </c>
      <c r="E308" s="410"/>
      <c r="F308" s="410"/>
      <c r="G308" s="410"/>
      <c r="H308" s="410"/>
      <c r="I308" s="410"/>
      <c r="J308" s="410"/>
      <c r="K308" s="410"/>
      <c r="L308" s="410"/>
      <c r="M308" s="410"/>
      <c r="N308" s="410"/>
      <c r="O308" s="410"/>
      <c r="P308" s="410"/>
      <c r="Q308" s="410"/>
      <c r="R308" s="410"/>
      <c r="S308" s="411"/>
      <c r="T308" s="169" t="str">
        <f>'[1]КОСГУ 340'!P11</f>
        <v>шт</v>
      </c>
      <c r="U308" s="170"/>
      <c r="V308" s="170"/>
      <c r="W308" s="170"/>
      <c r="X308" s="170"/>
      <c r="Y308" s="170"/>
      <c r="Z308" s="170"/>
      <c r="AA308" s="171"/>
      <c r="AB308" s="169">
        <f>'[1]КОСГУ 340'!U11</f>
        <v>100</v>
      </c>
      <c r="AC308" s="170"/>
      <c r="AD308" s="170"/>
      <c r="AE308" s="170"/>
      <c r="AF308" s="170"/>
      <c r="AG308" s="170"/>
      <c r="AH308" s="170"/>
      <c r="AI308" s="171"/>
      <c r="AJ308" s="412">
        <v>25.3</v>
      </c>
      <c r="AK308" s="170"/>
      <c r="AL308" s="170"/>
      <c r="AM308" s="170"/>
      <c r="AN308" s="170"/>
      <c r="AO308" s="170"/>
      <c r="AP308" s="170"/>
      <c r="AQ308" s="171"/>
      <c r="AR308" s="172">
        <f>AB308*AJ308</f>
        <v>2530</v>
      </c>
      <c r="AS308" s="170"/>
      <c r="AT308" s="170"/>
      <c r="AU308" s="170"/>
      <c r="AV308" s="170"/>
      <c r="AW308" s="170"/>
      <c r="AX308" s="170"/>
      <c r="AY308" s="171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</row>
    <row r="309" spans="1:75" ht="39.6" customHeight="1" x14ac:dyDescent="0.45">
      <c r="A309" s="178" t="s">
        <v>415</v>
      </c>
      <c r="B309" s="178"/>
      <c r="C309" s="178"/>
      <c r="D309" s="409" t="str">
        <f>'[1]КОСГУ 340'!D12</f>
        <v>журнал групповых занятий</v>
      </c>
      <c r="E309" s="410"/>
      <c r="F309" s="410"/>
      <c r="G309" s="410"/>
      <c r="H309" s="410"/>
      <c r="I309" s="410"/>
      <c r="J309" s="410"/>
      <c r="K309" s="410"/>
      <c r="L309" s="410"/>
      <c r="M309" s="410"/>
      <c r="N309" s="410"/>
      <c r="O309" s="410"/>
      <c r="P309" s="410"/>
      <c r="Q309" s="410"/>
      <c r="R309" s="410"/>
      <c r="S309" s="411"/>
      <c r="T309" s="232" t="str">
        <f>'[1]КОСГУ 340'!P12</f>
        <v>шт</v>
      </c>
      <c r="U309" s="232"/>
      <c r="V309" s="232"/>
      <c r="W309" s="232"/>
      <c r="X309" s="232"/>
      <c r="Y309" s="232"/>
      <c r="Z309" s="232"/>
      <c r="AA309" s="232"/>
      <c r="AB309" s="232">
        <v>300</v>
      </c>
      <c r="AC309" s="232"/>
      <c r="AD309" s="232"/>
      <c r="AE309" s="232"/>
      <c r="AF309" s="232"/>
      <c r="AG309" s="232"/>
      <c r="AH309" s="232"/>
      <c r="AI309" s="232"/>
      <c r="AJ309" s="404">
        <v>27.6</v>
      </c>
      <c r="AK309" s="232"/>
      <c r="AL309" s="232"/>
      <c r="AM309" s="232"/>
      <c r="AN309" s="232"/>
      <c r="AO309" s="232"/>
      <c r="AP309" s="232"/>
      <c r="AQ309" s="232"/>
      <c r="AR309" s="172">
        <f t="shared" ref="AR309:AR360" si="0">AB309*AJ309</f>
        <v>8280</v>
      </c>
      <c r="AS309" s="170"/>
      <c r="AT309" s="170"/>
      <c r="AU309" s="170"/>
      <c r="AV309" s="170"/>
      <c r="AW309" s="170"/>
      <c r="AX309" s="170"/>
      <c r="AY309" s="171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</row>
    <row r="310" spans="1:75" ht="18" customHeight="1" x14ac:dyDescent="0.45">
      <c r="A310" s="185" t="s">
        <v>416</v>
      </c>
      <c r="B310" s="186"/>
      <c r="C310" s="187"/>
      <c r="D310" s="409" t="str">
        <f>'[1]КОСГУ 340'!D13</f>
        <v>маркер</v>
      </c>
      <c r="E310" s="410"/>
      <c r="F310" s="410"/>
      <c r="G310" s="410"/>
      <c r="H310" s="410"/>
      <c r="I310" s="410"/>
      <c r="J310" s="410"/>
      <c r="K310" s="410"/>
      <c r="L310" s="410"/>
      <c r="M310" s="410"/>
      <c r="N310" s="410"/>
      <c r="O310" s="410"/>
      <c r="P310" s="410"/>
      <c r="Q310" s="410"/>
      <c r="R310" s="410"/>
      <c r="S310" s="411"/>
      <c r="T310" s="169" t="str">
        <f>'[1]КОСГУ 340'!P13</f>
        <v>шт</v>
      </c>
      <c r="U310" s="170"/>
      <c r="V310" s="170"/>
      <c r="W310" s="170"/>
      <c r="X310" s="170"/>
      <c r="Y310" s="170"/>
      <c r="Z310" s="170"/>
      <c r="AA310" s="171"/>
      <c r="AB310" s="169">
        <f>'[1]КОСГУ 340'!U13</f>
        <v>20</v>
      </c>
      <c r="AC310" s="170"/>
      <c r="AD310" s="170"/>
      <c r="AE310" s="170"/>
      <c r="AF310" s="170"/>
      <c r="AG310" s="170"/>
      <c r="AH310" s="170"/>
      <c r="AI310" s="171"/>
      <c r="AJ310" s="412">
        <v>28</v>
      </c>
      <c r="AK310" s="170"/>
      <c r="AL310" s="170"/>
      <c r="AM310" s="170"/>
      <c r="AN310" s="170"/>
      <c r="AO310" s="170"/>
      <c r="AP310" s="170"/>
      <c r="AQ310" s="171"/>
      <c r="AR310" s="172">
        <f t="shared" si="0"/>
        <v>560</v>
      </c>
      <c r="AS310" s="170"/>
      <c r="AT310" s="170"/>
      <c r="AU310" s="170"/>
      <c r="AV310" s="170"/>
      <c r="AW310" s="170"/>
      <c r="AX310" s="170"/>
      <c r="AY310" s="171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</row>
    <row r="311" spans="1:75" ht="19.8" customHeight="1" x14ac:dyDescent="0.45">
      <c r="A311" s="185" t="s">
        <v>431</v>
      </c>
      <c r="B311" s="186"/>
      <c r="C311" s="187"/>
      <c r="D311" s="409" t="str">
        <f>'[1]КОСГУ 340'!D14</f>
        <v>папка-уголок</v>
      </c>
      <c r="E311" s="410"/>
      <c r="F311" s="410"/>
      <c r="G311" s="410"/>
      <c r="H311" s="410"/>
      <c r="I311" s="410"/>
      <c r="J311" s="410"/>
      <c r="K311" s="410"/>
      <c r="L311" s="410"/>
      <c r="M311" s="410"/>
      <c r="N311" s="410"/>
      <c r="O311" s="410"/>
      <c r="P311" s="410"/>
      <c r="Q311" s="410"/>
      <c r="R311" s="410"/>
      <c r="S311" s="411"/>
      <c r="T311" s="169" t="str">
        <f>'[1]КОСГУ 340'!P14</f>
        <v>шт</v>
      </c>
      <c r="U311" s="170"/>
      <c r="V311" s="170"/>
      <c r="W311" s="170"/>
      <c r="X311" s="170"/>
      <c r="Y311" s="170"/>
      <c r="Z311" s="170"/>
      <c r="AA311" s="171"/>
      <c r="AB311" s="169">
        <f>'[1]КОСГУ 340'!U14</f>
        <v>50</v>
      </c>
      <c r="AC311" s="170"/>
      <c r="AD311" s="170"/>
      <c r="AE311" s="170"/>
      <c r="AF311" s="170"/>
      <c r="AG311" s="170"/>
      <c r="AH311" s="170"/>
      <c r="AI311" s="171"/>
      <c r="AJ311" s="412">
        <v>6.6</v>
      </c>
      <c r="AK311" s="170"/>
      <c r="AL311" s="170"/>
      <c r="AM311" s="170"/>
      <c r="AN311" s="170"/>
      <c r="AO311" s="170"/>
      <c r="AP311" s="170"/>
      <c r="AQ311" s="171"/>
      <c r="AR311" s="172">
        <f t="shared" si="0"/>
        <v>330</v>
      </c>
      <c r="AS311" s="170"/>
      <c r="AT311" s="170"/>
      <c r="AU311" s="170"/>
      <c r="AV311" s="170"/>
      <c r="AW311" s="170"/>
      <c r="AX311" s="170"/>
      <c r="AY311" s="171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</row>
    <row r="312" spans="1:75" ht="19.2" customHeight="1" x14ac:dyDescent="0.45">
      <c r="A312" s="185" t="s">
        <v>432</v>
      </c>
      <c r="B312" s="186"/>
      <c r="C312" s="187"/>
      <c r="D312" s="409" t="str">
        <f>'[1]КОСГУ 340'!D15</f>
        <v>ручка шариковая</v>
      </c>
      <c r="E312" s="410"/>
      <c r="F312" s="410"/>
      <c r="G312" s="410"/>
      <c r="H312" s="410"/>
      <c r="I312" s="410"/>
      <c r="J312" s="410"/>
      <c r="K312" s="410"/>
      <c r="L312" s="410"/>
      <c r="M312" s="410"/>
      <c r="N312" s="410"/>
      <c r="O312" s="410"/>
      <c r="P312" s="410"/>
      <c r="Q312" s="410"/>
      <c r="R312" s="410"/>
      <c r="S312" s="411"/>
      <c r="T312" s="169" t="str">
        <f>'[1]КОСГУ 340'!P15</f>
        <v>шт</v>
      </c>
      <c r="U312" s="170"/>
      <c r="V312" s="170"/>
      <c r="W312" s="170"/>
      <c r="X312" s="170"/>
      <c r="Y312" s="170"/>
      <c r="Z312" s="170"/>
      <c r="AA312" s="171"/>
      <c r="AB312" s="169">
        <f>'[1]КОСГУ 340'!U15</f>
        <v>250</v>
      </c>
      <c r="AC312" s="170"/>
      <c r="AD312" s="170"/>
      <c r="AE312" s="170"/>
      <c r="AF312" s="170"/>
      <c r="AG312" s="170"/>
      <c r="AH312" s="170"/>
      <c r="AI312" s="171"/>
      <c r="AJ312" s="412">
        <v>22</v>
      </c>
      <c r="AK312" s="170"/>
      <c r="AL312" s="170"/>
      <c r="AM312" s="170"/>
      <c r="AN312" s="170"/>
      <c r="AO312" s="170"/>
      <c r="AP312" s="170"/>
      <c r="AQ312" s="171"/>
      <c r="AR312" s="172">
        <f t="shared" si="0"/>
        <v>5500</v>
      </c>
      <c r="AS312" s="170"/>
      <c r="AT312" s="170"/>
      <c r="AU312" s="170"/>
      <c r="AV312" s="170"/>
      <c r="AW312" s="170"/>
      <c r="AX312" s="170"/>
      <c r="AY312" s="171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</row>
    <row r="313" spans="1:75" ht="36.6" customHeight="1" x14ac:dyDescent="0.45">
      <c r="A313" s="185" t="s">
        <v>433</v>
      </c>
      <c r="B313" s="186"/>
      <c r="C313" s="187"/>
      <c r="D313" s="409" t="str">
        <f>'[1]КОСГУ 340'!D16</f>
        <v>скоросшиватель пластиковый</v>
      </c>
      <c r="E313" s="410"/>
      <c r="F313" s="410"/>
      <c r="G313" s="410"/>
      <c r="H313" s="410"/>
      <c r="I313" s="410"/>
      <c r="J313" s="410"/>
      <c r="K313" s="410"/>
      <c r="L313" s="410"/>
      <c r="M313" s="410"/>
      <c r="N313" s="410"/>
      <c r="O313" s="410"/>
      <c r="P313" s="410"/>
      <c r="Q313" s="410"/>
      <c r="R313" s="410"/>
      <c r="S313" s="411"/>
      <c r="T313" s="169" t="str">
        <f>'[1]КОСГУ 340'!P16</f>
        <v>шт</v>
      </c>
      <c r="U313" s="170"/>
      <c r="V313" s="170"/>
      <c r="W313" s="170"/>
      <c r="X313" s="170"/>
      <c r="Y313" s="170"/>
      <c r="Z313" s="170"/>
      <c r="AA313" s="171"/>
      <c r="AB313" s="169">
        <f>'[1]КОСГУ 340'!U16</f>
        <v>100</v>
      </c>
      <c r="AC313" s="170"/>
      <c r="AD313" s="170"/>
      <c r="AE313" s="170"/>
      <c r="AF313" s="170"/>
      <c r="AG313" s="170"/>
      <c r="AH313" s="170"/>
      <c r="AI313" s="171"/>
      <c r="AJ313" s="412">
        <v>7.2</v>
      </c>
      <c r="AK313" s="170"/>
      <c r="AL313" s="170"/>
      <c r="AM313" s="170"/>
      <c r="AN313" s="170"/>
      <c r="AO313" s="170"/>
      <c r="AP313" s="170"/>
      <c r="AQ313" s="171"/>
      <c r="AR313" s="172">
        <f t="shared" si="0"/>
        <v>720</v>
      </c>
      <c r="AS313" s="170"/>
      <c r="AT313" s="170"/>
      <c r="AU313" s="170"/>
      <c r="AV313" s="170"/>
      <c r="AW313" s="170"/>
      <c r="AX313" s="170"/>
      <c r="AY313" s="171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</row>
    <row r="314" spans="1:75" ht="20.399999999999999" customHeight="1" x14ac:dyDescent="0.45">
      <c r="A314" s="178" t="s">
        <v>434</v>
      </c>
      <c r="B314" s="178"/>
      <c r="C314" s="178"/>
      <c r="D314" s="409" t="str">
        <f>'[1]КОСГУ 340'!D17</f>
        <v>скоросшиватель картонный</v>
      </c>
      <c r="E314" s="410"/>
      <c r="F314" s="410"/>
      <c r="G314" s="410"/>
      <c r="H314" s="410"/>
      <c r="I314" s="410"/>
      <c r="J314" s="410"/>
      <c r="K314" s="410"/>
      <c r="L314" s="410"/>
      <c r="M314" s="410"/>
      <c r="N314" s="410"/>
      <c r="O314" s="410"/>
      <c r="P314" s="410"/>
      <c r="Q314" s="410"/>
      <c r="R314" s="410"/>
      <c r="S314" s="411"/>
      <c r="T314" s="232" t="str">
        <f>'[1]КОСГУ 340'!P17</f>
        <v>шт</v>
      </c>
      <c r="U314" s="232"/>
      <c r="V314" s="232"/>
      <c r="W314" s="232"/>
      <c r="X314" s="232"/>
      <c r="Y314" s="232"/>
      <c r="Z314" s="232"/>
      <c r="AA314" s="232"/>
      <c r="AB314" s="232">
        <f>'[1]КОСГУ 340'!U17</f>
        <v>100</v>
      </c>
      <c r="AC314" s="232"/>
      <c r="AD314" s="232"/>
      <c r="AE314" s="232"/>
      <c r="AF314" s="232"/>
      <c r="AG314" s="232"/>
      <c r="AH314" s="232"/>
      <c r="AI314" s="232"/>
      <c r="AJ314" s="404">
        <v>8.3000000000000007</v>
      </c>
      <c r="AK314" s="232"/>
      <c r="AL314" s="232"/>
      <c r="AM314" s="232"/>
      <c r="AN314" s="232"/>
      <c r="AO314" s="232"/>
      <c r="AP314" s="232"/>
      <c r="AQ314" s="232"/>
      <c r="AR314" s="172">
        <f t="shared" si="0"/>
        <v>830.00000000000011</v>
      </c>
      <c r="AS314" s="170"/>
      <c r="AT314" s="170"/>
      <c r="AU314" s="170"/>
      <c r="AV314" s="170"/>
      <c r="AW314" s="170"/>
      <c r="AX314" s="170"/>
      <c r="AY314" s="171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</row>
    <row r="315" spans="1:75" ht="18" customHeight="1" x14ac:dyDescent="0.4">
      <c r="A315" s="413" t="s">
        <v>435</v>
      </c>
      <c r="B315" s="414"/>
      <c r="C315" s="415"/>
      <c r="D315" s="416" t="str">
        <f>'[1]КОСГУ 340'!D18</f>
        <v>скотч</v>
      </c>
      <c r="E315" s="417"/>
      <c r="F315" s="417"/>
      <c r="G315" s="417"/>
      <c r="H315" s="417"/>
      <c r="I315" s="417"/>
      <c r="J315" s="417"/>
      <c r="K315" s="417"/>
      <c r="L315" s="417"/>
      <c r="M315" s="417"/>
      <c r="N315" s="417"/>
      <c r="O315" s="417"/>
      <c r="P315" s="417"/>
      <c r="Q315" s="417"/>
      <c r="R315" s="417"/>
      <c r="S315" s="418"/>
      <c r="T315" s="292" t="str">
        <f>'[1]КОСГУ 340'!P18</f>
        <v>шт</v>
      </c>
      <c r="U315" s="293"/>
      <c r="V315" s="293"/>
      <c r="W315" s="293"/>
      <c r="X315" s="293"/>
      <c r="Y315" s="293"/>
      <c r="Z315" s="293"/>
      <c r="AA315" s="294"/>
      <c r="AB315" s="292">
        <f>'[1]КОСГУ 340'!U18</f>
        <v>20</v>
      </c>
      <c r="AC315" s="293"/>
      <c r="AD315" s="293"/>
      <c r="AE315" s="293"/>
      <c r="AF315" s="293"/>
      <c r="AG315" s="293"/>
      <c r="AH315" s="293"/>
      <c r="AI315" s="294"/>
      <c r="AJ315" s="425">
        <v>60.5</v>
      </c>
      <c r="AK315" s="293"/>
      <c r="AL315" s="293"/>
      <c r="AM315" s="293"/>
      <c r="AN315" s="293"/>
      <c r="AO315" s="293"/>
      <c r="AP315" s="293"/>
      <c r="AQ315" s="294"/>
      <c r="AR315" s="172">
        <f t="shared" si="0"/>
        <v>1210</v>
      </c>
      <c r="AS315" s="170"/>
      <c r="AT315" s="170"/>
      <c r="AU315" s="170"/>
      <c r="AV315" s="170"/>
      <c r="AW315" s="170"/>
      <c r="AX315" s="170"/>
      <c r="AY315" s="171"/>
    </row>
    <row r="316" spans="1:75" ht="19.8" customHeight="1" x14ac:dyDescent="0.4">
      <c r="A316" s="413" t="s">
        <v>436</v>
      </c>
      <c r="B316" s="414"/>
      <c r="C316" s="415"/>
      <c r="D316" s="416" t="str">
        <f>'[1]КОСГУ 340'!D19</f>
        <v>тетрадь</v>
      </c>
      <c r="E316" s="417"/>
      <c r="F316" s="417"/>
      <c r="G316" s="417"/>
      <c r="H316" s="417"/>
      <c r="I316" s="417"/>
      <c r="J316" s="417"/>
      <c r="K316" s="417"/>
      <c r="L316" s="417"/>
      <c r="M316" s="417"/>
      <c r="N316" s="417"/>
      <c r="O316" s="417"/>
      <c r="P316" s="417"/>
      <c r="Q316" s="417"/>
      <c r="R316" s="417"/>
      <c r="S316" s="418"/>
      <c r="T316" s="292" t="str">
        <f>'[1]КОСГУ 340'!P19</f>
        <v>шт</v>
      </c>
      <c r="U316" s="293"/>
      <c r="V316" s="293"/>
      <c r="W316" s="293"/>
      <c r="X316" s="293"/>
      <c r="Y316" s="293"/>
      <c r="Z316" s="293"/>
      <c r="AA316" s="294"/>
      <c r="AB316" s="292">
        <f>'[1]КОСГУ 340'!U19</f>
        <v>100</v>
      </c>
      <c r="AC316" s="293"/>
      <c r="AD316" s="293"/>
      <c r="AE316" s="293"/>
      <c r="AF316" s="293"/>
      <c r="AG316" s="293"/>
      <c r="AH316" s="293"/>
      <c r="AI316" s="294"/>
      <c r="AJ316" s="425">
        <v>25</v>
      </c>
      <c r="AK316" s="293"/>
      <c r="AL316" s="293"/>
      <c r="AM316" s="293"/>
      <c r="AN316" s="293"/>
      <c r="AO316" s="293"/>
      <c r="AP316" s="293"/>
      <c r="AQ316" s="294"/>
      <c r="AR316" s="172">
        <f t="shared" si="0"/>
        <v>2500</v>
      </c>
      <c r="AS316" s="170"/>
      <c r="AT316" s="170"/>
      <c r="AU316" s="170"/>
      <c r="AV316" s="170"/>
      <c r="AW316" s="170"/>
      <c r="AX316" s="170"/>
      <c r="AY316" s="171"/>
    </row>
    <row r="317" spans="1:75" ht="22.8" x14ac:dyDescent="0.4">
      <c r="A317" s="413" t="s">
        <v>437</v>
      </c>
      <c r="B317" s="414"/>
      <c r="C317" s="415"/>
      <c r="D317" s="416" t="str">
        <f>'[1]КОСГУ 340'!D20</f>
        <v>файл (вкладыш)</v>
      </c>
      <c r="E317" s="417"/>
      <c r="F317" s="417"/>
      <c r="G317" s="417"/>
      <c r="H317" s="417"/>
      <c r="I317" s="417"/>
      <c r="J317" s="417"/>
      <c r="K317" s="417"/>
      <c r="L317" s="417"/>
      <c r="M317" s="417"/>
      <c r="N317" s="417"/>
      <c r="O317" s="417"/>
      <c r="P317" s="417"/>
      <c r="Q317" s="417"/>
      <c r="R317" s="417"/>
      <c r="S317" s="418"/>
      <c r="T317" s="292" t="str">
        <f>'[1]КОСГУ 340'!P20</f>
        <v>шт</v>
      </c>
      <c r="U317" s="293"/>
      <c r="V317" s="293"/>
      <c r="W317" s="293"/>
      <c r="X317" s="293"/>
      <c r="Y317" s="293"/>
      <c r="Z317" s="293"/>
      <c r="AA317" s="294"/>
      <c r="AB317" s="292">
        <f>'[1]КОСГУ 340'!U20</f>
        <v>2500</v>
      </c>
      <c r="AC317" s="293"/>
      <c r="AD317" s="293"/>
      <c r="AE317" s="293"/>
      <c r="AF317" s="293"/>
      <c r="AG317" s="293"/>
      <c r="AH317" s="293"/>
      <c r="AI317" s="294"/>
      <c r="AJ317" s="425">
        <v>1.5</v>
      </c>
      <c r="AK317" s="293"/>
      <c r="AL317" s="293"/>
      <c r="AM317" s="293"/>
      <c r="AN317" s="293"/>
      <c r="AO317" s="293"/>
      <c r="AP317" s="293"/>
      <c r="AQ317" s="294"/>
      <c r="AR317" s="172">
        <f t="shared" si="0"/>
        <v>3750</v>
      </c>
      <c r="AS317" s="170"/>
      <c r="AT317" s="170"/>
      <c r="AU317" s="170"/>
      <c r="AV317" s="170"/>
      <c r="AW317" s="170"/>
      <c r="AX317" s="170"/>
      <c r="AY317" s="171"/>
    </row>
    <row r="318" spans="1:75" ht="22.8" x14ac:dyDescent="0.4">
      <c r="A318" s="413" t="s">
        <v>438</v>
      </c>
      <c r="B318" s="414"/>
      <c r="C318" s="415"/>
      <c r="D318" s="416" t="str">
        <f>'[1]КОСГУ 340'!D21</f>
        <v>карандаш</v>
      </c>
      <c r="E318" s="417"/>
      <c r="F318" s="417"/>
      <c r="G318" s="417"/>
      <c r="H318" s="417"/>
      <c r="I318" s="417"/>
      <c r="J318" s="417"/>
      <c r="K318" s="417"/>
      <c r="L318" s="417"/>
      <c r="M318" s="417"/>
      <c r="N318" s="417"/>
      <c r="O318" s="417"/>
      <c r="P318" s="417"/>
      <c r="Q318" s="417"/>
      <c r="R318" s="417"/>
      <c r="S318" s="418"/>
      <c r="T318" s="292" t="str">
        <f>'[1]КОСГУ 340'!P21</f>
        <v>шт</v>
      </c>
      <c r="U318" s="293"/>
      <c r="V318" s="293"/>
      <c r="W318" s="293"/>
      <c r="X318" s="293"/>
      <c r="Y318" s="293"/>
      <c r="Z318" s="293"/>
      <c r="AA318" s="294"/>
      <c r="AB318" s="292">
        <f>'[1]КОСГУ 340'!U21</f>
        <v>50</v>
      </c>
      <c r="AC318" s="293"/>
      <c r="AD318" s="293"/>
      <c r="AE318" s="293"/>
      <c r="AF318" s="293"/>
      <c r="AG318" s="293"/>
      <c r="AH318" s="293"/>
      <c r="AI318" s="294"/>
      <c r="AJ318" s="425">
        <v>16.5</v>
      </c>
      <c r="AK318" s="293"/>
      <c r="AL318" s="293"/>
      <c r="AM318" s="293"/>
      <c r="AN318" s="293"/>
      <c r="AO318" s="293"/>
      <c r="AP318" s="293"/>
      <c r="AQ318" s="294"/>
      <c r="AR318" s="172">
        <f t="shared" si="0"/>
        <v>825</v>
      </c>
      <c r="AS318" s="170"/>
      <c r="AT318" s="170"/>
      <c r="AU318" s="170"/>
      <c r="AV318" s="170"/>
      <c r="AW318" s="170"/>
      <c r="AX318" s="170"/>
      <c r="AY318" s="171"/>
    </row>
    <row r="319" spans="1:75" ht="22.8" x14ac:dyDescent="0.4">
      <c r="A319" s="413" t="s">
        <v>439</v>
      </c>
      <c r="B319" s="414"/>
      <c r="C319" s="415"/>
      <c r="D319" s="416" t="str">
        <f>'[1]КОСГУ 340'!D22</f>
        <v>клей</v>
      </c>
      <c r="E319" s="417"/>
      <c r="F319" s="417"/>
      <c r="G319" s="417"/>
      <c r="H319" s="417"/>
      <c r="I319" s="417"/>
      <c r="J319" s="417"/>
      <c r="K319" s="417"/>
      <c r="L319" s="417"/>
      <c r="M319" s="417"/>
      <c r="N319" s="417"/>
      <c r="O319" s="417"/>
      <c r="P319" s="417"/>
      <c r="Q319" s="417"/>
      <c r="R319" s="417"/>
      <c r="S319" s="418"/>
      <c r="T319" s="292" t="str">
        <f>'[1]КОСГУ 340'!P22</f>
        <v>шт</v>
      </c>
      <c r="U319" s="293"/>
      <c r="V319" s="293"/>
      <c r="W319" s="293"/>
      <c r="X319" s="293"/>
      <c r="Y319" s="293"/>
      <c r="Z319" s="293"/>
      <c r="AA319" s="294"/>
      <c r="AB319" s="292">
        <f>'[1]КОСГУ 340'!U22</f>
        <v>20</v>
      </c>
      <c r="AC319" s="293"/>
      <c r="AD319" s="293"/>
      <c r="AE319" s="293"/>
      <c r="AF319" s="293"/>
      <c r="AG319" s="293"/>
      <c r="AH319" s="293"/>
      <c r="AI319" s="294"/>
      <c r="AJ319" s="425">
        <v>38.5</v>
      </c>
      <c r="AK319" s="293"/>
      <c r="AL319" s="293"/>
      <c r="AM319" s="293"/>
      <c r="AN319" s="293"/>
      <c r="AO319" s="293"/>
      <c r="AP319" s="293"/>
      <c r="AQ319" s="294"/>
      <c r="AR319" s="172">
        <f t="shared" si="0"/>
        <v>770</v>
      </c>
      <c r="AS319" s="170"/>
      <c r="AT319" s="170"/>
      <c r="AU319" s="170"/>
      <c r="AV319" s="170"/>
      <c r="AW319" s="170"/>
      <c r="AX319" s="170"/>
      <c r="AY319" s="171"/>
    </row>
    <row r="320" spans="1:75" ht="22.8" x14ac:dyDescent="0.4">
      <c r="A320" s="413" t="s">
        <v>440</v>
      </c>
      <c r="B320" s="414"/>
      <c r="C320" s="415"/>
      <c r="D320" s="416" t="str">
        <f>'[1]КОСГУ 340'!D23</f>
        <v>карточка-справка (бланки)</v>
      </c>
      <c r="E320" s="417"/>
      <c r="F320" s="417"/>
      <c r="G320" s="417"/>
      <c r="H320" s="417"/>
      <c r="I320" s="417"/>
      <c r="J320" s="417"/>
      <c r="K320" s="417"/>
      <c r="L320" s="417"/>
      <c r="M320" s="417"/>
      <c r="N320" s="417"/>
      <c r="O320" s="417"/>
      <c r="P320" s="417"/>
      <c r="Q320" s="417"/>
      <c r="R320" s="417"/>
      <c r="S320" s="418"/>
      <c r="T320" s="292" t="str">
        <f>'[1]КОСГУ 340'!P23</f>
        <v>шт</v>
      </c>
      <c r="U320" s="293"/>
      <c r="V320" s="293"/>
      <c r="W320" s="293"/>
      <c r="X320" s="293"/>
      <c r="Y320" s="293"/>
      <c r="Z320" s="293"/>
      <c r="AA320" s="294"/>
      <c r="AB320" s="292">
        <f>'[1]КОСГУ 340'!U23</f>
        <v>250</v>
      </c>
      <c r="AC320" s="293"/>
      <c r="AD320" s="293"/>
      <c r="AE320" s="293"/>
      <c r="AF320" s="293"/>
      <c r="AG320" s="293"/>
      <c r="AH320" s="293"/>
      <c r="AI320" s="294"/>
      <c r="AJ320" s="425">
        <v>11.5</v>
      </c>
      <c r="AK320" s="293"/>
      <c r="AL320" s="293"/>
      <c r="AM320" s="293"/>
      <c r="AN320" s="293"/>
      <c r="AO320" s="293"/>
      <c r="AP320" s="293"/>
      <c r="AQ320" s="294"/>
      <c r="AR320" s="172">
        <f t="shared" si="0"/>
        <v>2875</v>
      </c>
      <c r="AS320" s="170"/>
      <c r="AT320" s="170"/>
      <c r="AU320" s="170"/>
      <c r="AV320" s="170"/>
      <c r="AW320" s="170"/>
      <c r="AX320" s="170"/>
      <c r="AY320" s="171"/>
    </row>
    <row r="321" spans="1:51" ht="22.8" x14ac:dyDescent="0.4">
      <c r="A321" s="413" t="s">
        <v>441</v>
      </c>
      <c r="B321" s="414"/>
      <c r="C321" s="415"/>
      <c r="D321" s="416" t="str">
        <f>'[1]КОСГУ 340'!D24</f>
        <v>кнопки</v>
      </c>
      <c r="E321" s="417"/>
      <c r="F321" s="417"/>
      <c r="G321" s="417"/>
      <c r="H321" s="417"/>
      <c r="I321" s="417"/>
      <c r="J321" s="417"/>
      <c r="K321" s="417"/>
      <c r="L321" s="417"/>
      <c r="M321" s="417"/>
      <c r="N321" s="417"/>
      <c r="O321" s="417"/>
      <c r="P321" s="417"/>
      <c r="Q321" s="417"/>
      <c r="R321" s="417"/>
      <c r="S321" s="418"/>
      <c r="T321" s="292" t="str">
        <f>'[1]КОСГУ 340'!P24</f>
        <v>шт</v>
      </c>
      <c r="U321" s="293"/>
      <c r="V321" s="293"/>
      <c r="W321" s="293"/>
      <c r="X321" s="293"/>
      <c r="Y321" s="293"/>
      <c r="Z321" s="293"/>
      <c r="AA321" s="294"/>
      <c r="AB321" s="292">
        <f>'[1]КОСГУ 340'!U24</f>
        <v>10</v>
      </c>
      <c r="AC321" s="293"/>
      <c r="AD321" s="293"/>
      <c r="AE321" s="293"/>
      <c r="AF321" s="293"/>
      <c r="AG321" s="293"/>
      <c r="AH321" s="293"/>
      <c r="AI321" s="294"/>
      <c r="AJ321" s="425">
        <v>28</v>
      </c>
      <c r="AK321" s="293"/>
      <c r="AL321" s="293"/>
      <c r="AM321" s="293"/>
      <c r="AN321" s="293"/>
      <c r="AO321" s="293"/>
      <c r="AP321" s="293"/>
      <c r="AQ321" s="294"/>
      <c r="AR321" s="172">
        <f t="shared" si="0"/>
        <v>280</v>
      </c>
      <c r="AS321" s="170"/>
      <c r="AT321" s="170"/>
      <c r="AU321" s="170"/>
      <c r="AV321" s="170"/>
      <c r="AW321" s="170"/>
      <c r="AX321" s="170"/>
      <c r="AY321" s="171"/>
    </row>
    <row r="322" spans="1:51" ht="22.8" x14ac:dyDescent="0.4">
      <c r="A322" s="413" t="s">
        <v>442</v>
      </c>
      <c r="B322" s="414"/>
      <c r="C322" s="415"/>
      <c r="D322" s="416" t="s">
        <v>395</v>
      </c>
      <c r="E322" s="417"/>
      <c r="F322" s="417"/>
      <c r="G322" s="417"/>
      <c r="H322" s="417"/>
      <c r="I322" s="417"/>
      <c r="J322" s="417"/>
      <c r="K322" s="417"/>
      <c r="L322" s="417"/>
      <c r="M322" s="417"/>
      <c r="N322" s="417"/>
      <c r="O322" s="417"/>
      <c r="P322" s="417"/>
      <c r="Q322" s="417"/>
      <c r="R322" s="417"/>
      <c r="S322" s="418"/>
      <c r="T322" s="292" t="str">
        <f>'[1]КОСГУ 340'!P25</f>
        <v>шт</v>
      </c>
      <c r="U322" s="293"/>
      <c r="V322" s="293"/>
      <c r="W322" s="293"/>
      <c r="X322" s="293"/>
      <c r="Y322" s="293"/>
      <c r="Z322" s="293"/>
      <c r="AA322" s="294"/>
      <c r="AB322" s="292">
        <f>'[1]КОСГУ 340'!U25</f>
        <v>20</v>
      </c>
      <c r="AC322" s="293"/>
      <c r="AD322" s="293"/>
      <c r="AE322" s="293"/>
      <c r="AF322" s="293"/>
      <c r="AG322" s="293"/>
      <c r="AH322" s="293"/>
      <c r="AI322" s="294"/>
      <c r="AJ322" s="425">
        <v>11</v>
      </c>
      <c r="AK322" s="293"/>
      <c r="AL322" s="293"/>
      <c r="AM322" s="293"/>
      <c r="AN322" s="293"/>
      <c r="AO322" s="293"/>
      <c r="AP322" s="293"/>
      <c r="AQ322" s="294"/>
      <c r="AR322" s="172">
        <f t="shared" si="0"/>
        <v>220</v>
      </c>
      <c r="AS322" s="170"/>
      <c r="AT322" s="170"/>
      <c r="AU322" s="170"/>
      <c r="AV322" s="170"/>
      <c r="AW322" s="170"/>
      <c r="AX322" s="170"/>
      <c r="AY322" s="171"/>
    </row>
    <row r="323" spans="1:51" ht="22.8" x14ac:dyDescent="0.4">
      <c r="A323" s="413" t="s">
        <v>443</v>
      </c>
      <c r="B323" s="414"/>
      <c r="C323" s="415"/>
      <c r="D323" s="416" t="str">
        <f>'[1]КОСГУ 340'!D26</f>
        <v>скобы для степлера</v>
      </c>
      <c r="E323" s="417"/>
      <c r="F323" s="417"/>
      <c r="G323" s="417"/>
      <c r="H323" s="417"/>
      <c r="I323" s="417"/>
      <c r="J323" s="417"/>
      <c r="K323" s="417"/>
      <c r="L323" s="417"/>
      <c r="M323" s="417"/>
      <c r="N323" s="417"/>
      <c r="O323" s="417"/>
      <c r="P323" s="417"/>
      <c r="Q323" s="417"/>
      <c r="R323" s="417"/>
      <c r="S323" s="418"/>
      <c r="T323" s="292" t="str">
        <f>'[1]КОСГУ 340'!P26</f>
        <v>шт</v>
      </c>
      <c r="U323" s="293"/>
      <c r="V323" s="293"/>
      <c r="W323" s="293"/>
      <c r="X323" s="293"/>
      <c r="Y323" s="293"/>
      <c r="Z323" s="293"/>
      <c r="AA323" s="294"/>
      <c r="AB323" s="292">
        <f>'[1]КОСГУ 340'!U26</f>
        <v>30</v>
      </c>
      <c r="AC323" s="293"/>
      <c r="AD323" s="293"/>
      <c r="AE323" s="293"/>
      <c r="AF323" s="293"/>
      <c r="AG323" s="293"/>
      <c r="AH323" s="293"/>
      <c r="AI323" s="294"/>
      <c r="AJ323" s="425">
        <v>16</v>
      </c>
      <c r="AK323" s="293"/>
      <c r="AL323" s="293"/>
      <c r="AM323" s="293"/>
      <c r="AN323" s="293"/>
      <c r="AO323" s="293"/>
      <c r="AP323" s="293"/>
      <c r="AQ323" s="294"/>
      <c r="AR323" s="172">
        <f t="shared" si="0"/>
        <v>480</v>
      </c>
      <c r="AS323" s="170"/>
      <c r="AT323" s="170"/>
      <c r="AU323" s="170"/>
      <c r="AV323" s="170"/>
      <c r="AW323" s="170"/>
      <c r="AX323" s="170"/>
      <c r="AY323" s="171"/>
    </row>
    <row r="324" spans="1:51" ht="22.8" x14ac:dyDescent="0.4">
      <c r="A324" s="413" t="s">
        <v>444</v>
      </c>
      <c r="B324" s="414"/>
      <c r="C324" s="415"/>
      <c r="D324" s="416" t="str">
        <f>'[1]КОСГУ 340'!D27</f>
        <v>степлер</v>
      </c>
      <c r="E324" s="417"/>
      <c r="F324" s="417"/>
      <c r="G324" s="417"/>
      <c r="H324" s="417"/>
      <c r="I324" s="417"/>
      <c r="J324" s="417"/>
      <c r="K324" s="417"/>
      <c r="L324" s="417"/>
      <c r="M324" s="417"/>
      <c r="N324" s="417"/>
      <c r="O324" s="417"/>
      <c r="P324" s="417"/>
      <c r="Q324" s="417"/>
      <c r="R324" s="417"/>
      <c r="S324" s="418"/>
      <c r="T324" s="292" t="str">
        <f>'[1]КОСГУ 340'!P27</f>
        <v>шт</v>
      </c>
      <c r="U324" s="293"/>
      <c r="V324" s="293"/>
      <c r="W324" s="293"/>
      <c r="X324" s="293"/>
      <c r="Y324" s="293"/>
      <c r="Z324" s="293"/>
      <c r="AA324" s="294"/>
      <c r="AB324" s="292">
        <f>'[1]КОСГУ 340'!U27</f>
        <v>10</v>
      </c>
      <c r="AC324" s="293"/>
      <c r="AD324" s="293"/>
      <c r="AE324" s="293"/>
      <c r="AF324" s="293"/>
      <c r="AG324" s="293"/>
      <c r="AH324" s="293"/>
      <c r="AI324" s="294"/>
      <c r="AJ324" s="425">
        <v>110</v>
      </c>
      <c r="AK324" s="293"/>
      <c r="AL324" s="293"/>
      <c r="AM324" s="293"/>
      <c r="AN324" s="293"/>
      <c r="AO324" s="293"/>
      <c r="AP324" s="293"/>
      <c r="AQ324" s="294"/>
      <c r="AR324" s="172">
        <f t="shared" si="0"/>
        <v>1100</v>
      </c>
      <c r="AS324" s="170"/>
      <c r="AT324" s="170"/>
      <c r="AU324" s="170"/>
      <c r="AV324" s="170"/>
      <c r="AW324" s="170"/>
      <c r="AX324" s="170"/>
      <c r="AY324" s="171"/>
    </row>
    <row r="325" spans="1:51" ht="22.8" x14ac:dyDescent="0.4">
      <c r="A325" s="413" t="s">
        <v>445</v>
      </c>
      <c r="B325" s="414"/>
      <c r="C325" s="415"/>
      <c r="D325" s="416" t="str">
        <f>'[1]КОСГУ 340'!D28</f>
        <v>скрепки</v>
      </c>
      <c r="E325" s="417"/>
      <c r="F325" s="417"/>
      <c r="G325" s="417"/>
      <c r="H325" s="417"/>
      <c r="I325" s="417"/>
      <c r="J325" s="417"/>
      <c r="K325" s="417"/>
      <c r="L325" s="417"/>
      <c r="M325" s="417"/>
      <c r="N325" s="417"/>
      <c r="O325" s="417"/>
      <c r="P325" s="417"/>
      <c r="Q325" s="417"/>
      <c r="R325" s="417"/>
      <c r="S325" s="418"/>
      <c r="T325" s="292" t="str">
        <f>'[1]КОСГУ 340'!P28</f>
        <v>шт</v>
      </c>
      <c r="U325" s="293"/>
      <c r="V325" s="293"/>
      <c r="W325" s="293"/>
      <c r="X325" s="293"/>
      <c r="Y325" s="293"/>
      <c r="Z325" s="293"/>
      <c r="AA325" s="294"/>
      <c r="AB325" s="292">
        <f>'[1]КОСГУ 340'!U28</f>
        <v>20</v>
      </c>
      <c r="AC325" s="293"/>
      <c r="AD325" s="293"/>
      <c r="AE325" s="293"/>
      <c r="AF325" s="293"/>
      <c r="AG325" s="293"/>
      <c r="AH325" s="293"/>
      <c r="AI325" s="294"/>
      <c r="AJ325" s="425">
        <v>16</v>
      </c>
      <c r="AK325" s="293"/>
      <c r="AL325" s="293"/>
      <c r="AM325" s="293"/>
      <c r="AN325" s="293"/>
      <c r="AO325" s="293"/>
      <c r="AP325" s="293"/>
      <c r="AQ325" s="294"/>
      <c r="AR325" s="172">
        <f t="shared" si="0"/>
        <v>320</v>
      </c>
      <c r="AS325" s="170"/>
      <c r="AT325" s="170"/>
      <c r="AU325" s="170"/>
      <c r="AV325" s="170"/>
      <c r="AW325" s="170"/>
      <c r="AX325" s="170"/>
      <c r="AY325" s="171"/>
    </row>
    <row r="326" spans="1:51" ht="22.8" x14ac:dyDescent="0.4">
      <c r="A326" s="413" t="s">
        <v>446</v>
      </c>
      <c r="B326" s="414"/>
      <c r="C326" s="415"/>
      <c r="D326" s="416" t="str">
        <f>'[1]КОСГУ 340'!D29</f>
        <v>штрих</v>
      </c>
      <c r="E326" s="417"/>
      <c r="F326" s="417"/>
      <c r="G326" s="417"/>
      <c r="H326" s="417"/>
      <c r="I326" s="417"/>
      <c r="J326" s="417"/>
      <c r="K326" s="417"/>
      <c r="L326" s="417"/>
      <c r="M326" s="417"/>
      <c r="N326" s="417"/>
      <c r="O326" s="417"/>
      <c r="P326" s="417"/>
      <c r="Q326" s="417"/>
      <c r="R326" s="417"/>
      <c r="S326" s="418"/>
      <c r="T326" s="292" t="str">
        <f>'[1]КОСГУ 340'!P29</f>
        <v>шт</v>
      </c>
      <c r="U326" s="293"/>
      <c r="V326" s="293"/>
      <c r="W326" s="293"/>
      <c r="X326" s="293"/>
      <c r="Y326" s="293"/>
      <c r="Z326" s="293"/>
      <c r="AA326" s="294"/>
      <c r="AB326" s="292">
        <f>'[1]КОСГУ 340'!U29</f>
        <v>20</v>
      </c>
      <c r="AC326" s="293"/>
      <c r="AD326" s="293"/>
      <c r="AE326" s="293"/>
      <c r="AF326" s="293"/>
      <c r="AG326" s="293"/>
      <c r="AH326" s="293"/>
      <c r="AI326" s="294"/>
      <c r="AJ326" s="425">
        <v>27</v>
      </c>
      <c r="AK326" s="293"/>
      <c r="AL326" s="293"/>
      <c r="AM326" s="293"/>
      <c r="AN326" s="293"/>
      <c r="AO326" s="293"/>
      <c r="AP326" s="293"/>
      <c r="AQ326" s="294"/>
      <c r="AR326" s="172">
        <f t="shared" si="0"/>
        <v>540</v>
      </c>
      <c r="AS326" s="170"/>
      <c r="AT326" s="170"/>
      <c r="AU326" s="170"/>
      <c r="AV326" s="170"/>
      <c r="AW326" s="170"/>
      <c r="AX326" s="170"/>
      <c r="AY326" s="171"/>
    </row>
    <row r="327" spans="1:51" ht="22.8" x14ac:dyDescent="0.4">
      <c r="A327" s="413" t="s">
        <v>447</v>
      </c>
      <c r="B327" s="414"/>
      <c r="C327" s="415"/>
      <c r="D327" s="432" t="str">
        <f>'[1]КОСГУ 340'!D30</f>
        <v>элемент питания</v>
      </c>
      <c r="E327" s="433"/>
      <c r="F327" s="433"/>
      <c r="G327" s="433"/>
      <c r="H327" s="433"/>
      <c r="I327" s="433"/>
      <c r="J327" s="433"/>
      <c r="K327" s="433"/>
      <c r="L327" s="433"/>
      <c r="M327" s="433"/>
      <c r="N327" s="433"/>
      <c r="O327" s="433"/>
      <c r="P327" s="433"/>
      <c r="Q327" s="433"/>
      <c r="R327" s="433"/>
      <c r="S327" s="434"/>
      <c r="T327" s="292" t="str">
        <f>'[1]КОСГУ 340'!P30</f>
        <v>шт</v>
      </c>
      <c r="U327" s="293"/>
      <c r="V327" s="293"/>
      <c r="W327" s="293"/>
      <c r="X327" s="293"/>
      <c r="Y327" s="293"/>
      <c r="Z327" s="293"/>
      <c r="AA327" s="294"/>
      <c r="AB327" s="292">
        <f>'[1]КОСГУ 340'!U30</f>
        <v>100</v>
      </c>
      <c r="AC327" s="293"/>
      <c r="AD327" s="293"/>
      <c r="AE327" s="293"/>
      <c r="AF327" s="293"/>
      <c r="AG327" s="293"/>
      <c r="AH327" s="293"/>
      <c r="AI327" s="294"/>
      <c r="AJ327" s="425">
        <v>16.5</v>
      </c>
      <c r="AK327" s="293"/>
      <c r="AL327" s="293"/>
      <c r="AM327" s="293"/>
      <c r="AN327" s="293"/>
      <c r="AO327" s="293"/>
      <c r="AP327" s="293"/>
      <c r="AQ327" s="294"/>
      <c r="AR327" s="172">
        <f t="shared" si="0"/>
        <v>1650</v>
      </c>
      <c r="AS327" s="170"/>
      <c r="AT327" s="170"/>
      <c r="AU327" s="170"/>
      <c r="AV327" s="170"/>
      <c r="AW327" s="170"/>
      <c r="AX327" s="170"/>
      <c r="AY327" s="171"/>
    </row>
    <row r="328" spans="1:51" ht="22.8" x14ac:dyDescent="0.4">
      <c r="A328" s="419"/>
      <c r="B328" s="420"/>
      <c r="C328" s="421"/>
      <c r="D328" s="422">
        <f>'[1]КОСГУ 340'!D31</f>
        <v>0</v>
      </c>
      <c r="E328" s="423"/>
      <c r="F328" s="423"/>
      <c r="G328" s="423"/>
      <c r="H328" s="423"/>
      <c r="I328" s="423"/>
      <c r="J328" s="423"/>
      <c r="K328" s="423"/>
      <c r="L328" s="423"/>
      <c r="M328" s="423"/>
      <c r="N328" s="423"/>
      <c r="O328" s="423"/>
      <c r="P328" s="423"/>
      <c r="Q328" s="423"/>
      <c r="R328" s="423"/>
      <c r="S328" s="424"/>
      <c r="T328" s="292">
        <f>'[1]КОСГУ 340'!P31</f>
        <v>0</v>
      </c>
      <c r="U328" s="293"/>
      <c r="V328" s="293"/>
      <c r="W328" s="293"/>
      <c r="X328" s="293"/>
      <c r="Y328" s="293"/>
      <c r="Z328" s="293"/>
      <c r="AA328" s="294"/>
      <c r="AB328" s="292">
        <f>'[1]КОСГУ 340'!U31</f>
        <v>0</v>
      </c>
      <c r="AC328" s="293"/>
      <c r="AD328" s="293"/>
      <c r="AE328" s="293"/>
      <c r="AF328" s="293"/>
      <c r="AG328" s="293"/>
      <c r="AH328" s="293"/>
      <c r="AI328" s="294"/>
      <c r="AJ328" s="425">
        <f>'[1]КОСГУ 340'!Z31</f>
        <v>0</v>
      </c>
      <c r="AK328" s="293"/>
      <c r="AL328" s="293"/>
      <c r="AM328" s="293"/>
      <c r="AN328" s="293"/>
      <c r="AO328" s="293"/>
      <c r="AP328" s="293"/>
      <c r="AQ328" s="294"/>
      <c r="AR328" s="175"/>
      <c r="AS328" s="218"/>
      <c r="AT328" s="218"/>
      <c r="AU328" s="218"/>
      <c r="AV328" s="218"/>
      <c r="AW328" s="218"/>
      <c r="AX328" s="218"/>
      <c r="AY328" s="219"/>
    </row>
    <row r="329" spans="1:51" ht="22.8" x14ac:dyDescent="0.4">
      <c r="A329" s="419" t="s">
        <v>448</v>
      </c>
      <c r="B329" s="420"/>
      <c r="C329" s="421"/>
      <c r="D329" s="429" t="str">
        <f>'[1]КОСГУ 340'!D32</f>
        <v>Моющие средства</v>
      </c>
      <c r="E329" s="430"/>
      <c r="F329" s="430"/>
      <c r="G329" s="430"/>
      <c r="H329" s="430"/>
      <c r="I329" s="430"/>
      <c r="J329" s="430"/>
      <c r="K329" s="430"/>
      <c r="L329" s="430"/>
      <c r="M329" s="430"/>
      <c r="N329" s="430"/>
      <c r="O329" s="430"/>
      <c r="P329" s="430"/>
      <c r="Q329" s="430"/>
      <c r="R329" s="430"/>
      <c r="S329" s="431"/>
      <c r="T329" s="292"/>
      <c r="U329" s="293"/>
      <c r="V329" s="293"/>
      <c r="W329" s="293"/>
      <c r="X329" s="293"/>
      <c r="Y329" s="293"/>
      <c r="Z329" s="293"/>
      <c r="AA329" s="294"/>
      <c r="AB329" s="292"/>
      <c r="AC329" s="293"/>
      <c r="AD329" s="293"/>
      <c r="AE329" s="293"/>
      <c r="AF329" s="293"/>
      <c r="AG329" s="293"/>
      <c r="AH329" s="293"/>
      <c r="AI329" s="294"/>
      <c r="AJ329" s="425"/>
      <c r="AK329" s="293"/>
      <c r="AL329" s="293"/>
      <c r="AM329" s="293"/>
      <c r="AN329" s="293"/>
      <c r="AO329" s="293"/>
      <c r="AP329" s="293"/>
      <c r="AQ329" s="294"/>
      <c r="AR329" s="175">
        <f>AR330+AR331+AR332+AR333+AR334+AR335+AR336</f>
        <v>21490</v>
      </c>
      <c r="AS329" s="218"/>
      <c r="AT329" s="218"/>
      <c r="AU329" s="218"/>
      <c r="AV329" s="218"/>
      <c r="AW329" s="218"/>
      <c r="AX329" s="218"/>
      <c r="AY329" s="219"/>
    </row>
    <row r="330" spans="1:51" ht="22.8" x14ac:dyDescent="0.4">
      <c r="A330" s="413" t="s">
        <v>417</v>
      </c>
      <c r="B330" s="414"/>
      <c r="C330" s="415"/>
      <c r="D330" s="432" t="str">
        <f>'[1]КОСГУ 340'!D33</f>
        <v>белизна</v>
      </c>
      <c r="E330" s="433"/>
      <c r="F330" s="433"/>
      <c r="G330" s="433"/>
      <c r="H330" s="433"/>
      <c r="I330" s="433"/>
      <c r="J330" s="433"/>
      <c r="K330" s="433"/>
      <c r="L330" s="433"/>
      <c r="M330" s="433"/>
      <c r="N330" s="433"/>
      <c r="O330" s="433"/>
      <c r="P330" s="433"/>
      <c r="Q330" s="433"/>
      <c r="R330" s="433"/>
      <c r="S330" s="434"/>
      <c r="T330" s="292" t="str">
        <f>'[1]КОСГУ 340'!P33</f>
        <v>л</v>
      </c>
      <c r="U330" s="293"/>
      <c r="V330" s="293"/>
      <c r="W330" s="293"/>
      <c r="X330" s="293"/>
      <c r="Y330" s="293"/>
      <c r="Z330" s="293"/>
      <c r="AA330" s="294"/>
      <c r="AB330" s="292">
        <f>'[1]КОСГУ 340'!U33</f>
        <v>50</v>
      </c>
      <c r="AC330" s="293"/>
      <c r="AD330" s="293"/>
      <c r="AE330" s="293"/>
      <c r="AF330" s="293"/>
      <c r="AG330" s="293"/>
      <c r="AH330" s="293"/>
      <c r="AI330" s="294"/>
      <c r="AJ330" s="425">
        <v>27</v>
      </c>
      <c r="AK330" s="293"/>
      <c r="AL330" s="293"/>
      <c r="AM330" s="293"/>
      <c r="AN330" s="293"/>
      <c r="AO330" s="293"/>
      <c r="AP330" s="293"/>
      <c r="AQ330" s="294"/>
      <c r="AR330" s="172">
        <f t="shared" si="0"/>
        <v>1350</v>
      </c>
      <c r="AS330" s="170"/>
      <c r="AT330" s="170"/>
      <c r="AU330" s="170"/>
      <c r="AV330" s="170"/>
      <c r="AW330" s="170"/>
      <c r="AX330" s="170"/>
      <c r="AY330" s="171"/>
    </row>
    <row r="331" spans="1:51" ht="22.8" x14ac:dyDescent="0.4">
      <c r="A331" s="413" t="s">
        <v>418</v>
      </c>
      <c r="B331" s="414"/>
      <c r="C331" s="415"/>
      <c r="D331" s="432" t="str">
        <f>'[1]КОСГУ 340'!D34</f>
        <v>мыло туалетное</v>
      </c>
      <c r="E331" s="433"/>
      <c r="F331" s="433"/>
      <c r="G331" s="433"/>
      <c r="H331" s="433"/>
      <c r="I331" s="433"/>
      <c r="J331" s="433"/>
      <c r="K331" s="433"/>
      <c r="L331" s="433"/>
      <c r="M331" s="433"/>
      <c r="N331" s="433"/>
      <c r="O331" s="433"/>
      <c r="P331" s="433"/>
      <c r="Q331" s="433"/>
      <c r="R331" s="433"/>
      <c r="S331" s="434"/>
      <c r="T331" s="292" t="str">
        <f>'[1]КОСГУ 340'!P34</f>
        <v>шт</v>
      </c>
      <c r="U331" s="293"/>
      <c r="V331" s="293"/>
      <c r="W331" s="293"/>
      <c r="X331" s="293"/>
      <c r="Y331" s="293"/>
      <c r="Z331" s="293"/>
      <c r="AA331" s="294"/>
      <c r="AB331" s="292">
        <f>'[1]КОСГУ 340'!U34</f>
        <v>50</v>
      </c>
      <c r="AC331" s="293"/>
      <c r="AD331" s="293"/>
      <c r="AE331" s="293"/>
      <c r="AF331" s="293"/>
      <c r="AG331" s="293"/>
      <c r="AH331" s="293"/>
      <c r="AI331" s="294"/>
      <c r="AJ331" s="425">
        <v>16</v>
      </c>
      <c r="AK331" s="293"/>
      <c r="AL331" s="293"/>
      <c r="AM331" s="293"/>
      <c r="AN331" s="293"/>
      <c r="AO331" s="293"/>
      <c r="AP331" s="293"/>
      <c r="AQ331" s="294"/>
      <c r="AR331" s="172">
        <f t="shared" si="0"/>
        <v>800</v>
      </c>
      <c r="AS331" s="170"/>
      <c r="AT331" s="170"/>
      <c r="AU331" s="170"/>
      <c r="AV331" s="170"/>
      <c r="AW331" s="170"/>
      <c r="AX331" s="170"/>
      <c r="AY331" s="171"/>
    </row>
    <row r="332" spans="1:51" ht="22.8" x14ac:dyDescent="0.4">
      <c r="A332" s="413" t="s">
        <v>419</v>
      </c>
      <c r="B332" s="414"/>
      <c r="C332" s="415"/>
      <c r="D332" s="432" t="str">
        <f>'[1]КОСГУ 340'!D35</f>
        <v>мыло жидкое</v>
      </c>
      <c r="E332" s="433"/>
      <c r="F332" s="433"/>
      <c r="G332" s="433"/>
      <c r="H332" s="433"/>
      <c r="I332" s="433"/>
      <c r="J332" s="433"/>
      <c r="K332" s="433"/>
      <c r="L332" s="433"/>
      <c r="M332" s="433"/>
      <c r="N332" s="433"/>
      <c r="O332" s="433"/>
      <c r="P332" s="433"/>
      <c r="Q332" s="433"/>
      <c r="R332" s="433"/>
      <c r="S332" s="434"/>
      <c r="T332" s="292" t="str">
        <f>'[1]КОСГУ 340'!P35</f>
        <v>л</v>
      </c>
      <c r="U332" s="293"/>
      <c r="V332" s="293"/>
      <c r="W332" s="293"/>
      <c r="X332" s="293"/>
      <c r="Y332" s="293"/>
      <c r="Z332" s="293"/>
      <c r="AA332" s="294"/>
      <c r="AB332" s="292">
        <f>'[1]КОСГУ 340'!U35</f>
        <v>50</v>
      </c>
      <c r="AC332" s="293"/>
      <c r="AD332" s="293"/>
      <c r="AE332" s="293"/>
      <c r="AF332" s="293"/>
      <c r="AG332" s="293"/>
      <c r="AH332" s="293"/>
      <c r="AI332" s="294"/>
      <c r="AJ332" s="425">
        <v>43</v>
      </c>
      <c r="AK332" s="293"/>
      <c r="AL332" s="293"/>
      <c r="AM332" s="293"/>
      <c r="AN332" s="293"/>
      <c r="AO332" s="293"/>
      <c r="AP332" s="293"/>
      <c r="AQ332" s="294"/>
      <c r="AR332" s="172">
        <f t="shared" si="0"/>
        <v>2150</v>
      </c>
      <c r="AS332" s="170"/>
      <c r="AT332" s="170"/>
      <c r="AU332" s="170"/>
      <c r="AV332" s="170"/>
      <c r="AW332" s="170"/>
      <c r="AX332" s="170"/>
      <c r="AY332" s="171"/>
    </row>
    <row r="333" spans="1:51" ht="22.8" x14ac:dyDescent="0.4">
      <c r="A333" s="413" t="s">
        <v>420</v>
      </c>
      <c r="B333" s="414"/>
      <c r="C333" s="415"/>
      <c r="D333" s="432" t="str">
        <f>'[1]КОСГУ 340'!D36</f>
        <v>средство чистящее</v>
      </c>
      <c r="E333" s="433"/>
      <c r="F333" s="433"/>
      <c r="G333" s="433"/>
      <c r="H333" s="433"/>
      <c r="I333" s="433"/>
      <c r="J333" s="433"/>
      <c r="K333" s="433"/>
      <c r="L333" s="433"/>
      <c r="M333" s="433"/>
      <c r="N333" s="433"/>
      <c r="O333" s="433"/>
      <c r="P333" s="433"/>
      <c r="Q333" s="433"/>
      <c r="R333" s="433"/>
      <c r="S333" s="434"/>
      <c r="T333" s="292" t="str">
        <f>'[1]КОСГУ 340'!P36</f>
        <v>шт</v>
      </c>
      <c r="U333" s="293"/>
      <c r="V333" s="293"/>
      <c r="W333" s="293"/>
      <c r="X333" s="293"/>
      <c r="Y333" s="293"/>
      <c r="Z333" s="293"/>
      <c r="AA333" s="294"/>
      <c r="AB333" s="292">
        <f>'[1]КОСГУ 340'!U36</f>
        <v>100</v>
      </c>
      <c r="AC333" s="293"/>
      <c r="AD333" s="293"/>
      <c r="AE333" s="293"/>
      <c r="AF333" s="293"/>
      <c r="AG333" s="293"/>
      <c r="AH333" s="293"/>
      <c r="AI333" s="294"/>
      <c r="AJ333" s="425">
        <v>43</v>
      </c>
      <c r="AK333" s="293"/>
      <c r="AL333" s="293"/>
      <c r="AM333" s="293"/>
      <c r="AN333" s="293"/>
      <c r="AO333" s="293"/>
      <c r="AP333" s="293"/>
      <c r="AQ333" s="294"/>
      <c r="AR333" s="172">
        <f t="shared" si="0"/>
        <v>4300</v>
      </c>
      <c r="AS333" s="170"/>
      <c r="AT333" s="170"/>
      <c r="AU333" s="170"/>
      <c r="AV333" s="170"/>
      <c r="AW333" s="170"/>
      <c r="AX333" s="170"/>
      <c r="AY333" s="171"/>
    </row>
    <row r="334" spans="1:51" ht="22.8" x14ac:dyDescent="0.4">
      <c r="A334" s="413" t="s">
        <v>421</v>
      </c>
      <c r="B334" s="414"/>
      <c r="C334" s="415"/>
      <c r="D334" s="432" t="str">
        <f>'[1]КОСГУ 340'!D37</f>
        <v>средство для стекол</v>
      </c>
      <c r="E334" s="433"/>
      <c r="F334" s="433"/>
      <c r="G334" s="433"/>
      <c r="H334" s="433"/>
      <c r="I334" s="433"/>
      <c r="J334" s="433"/>
      <c r="K334" s="433"/>
      <c r="L334" s="433"/>
      <c r="M334" s="433"/>
      <c r="N334" s="433"/>
      <c r="O334" s="433"/>
      <c r="P334" s="433"/>
      <c r="Q334" s="433"/>
      <c r="R334" s="433"/>
      <c r="S334" s="434"/>
      <c r="T334" s="292" t="str">
        <f>'[1]КОСГУ 340'!P37</f>
        <v>шт</v>
      </c>
      <c r="U334" s="293"/>
      <c r="V334" s="293"/>
      <c r="W334" s="293"/>
      <c r="X334" s="293"/>
      <c r="Y334" s="293"/>
      <c r="Z334" s="293"/>
      <c r="AA334" s="294"/>
      <c r="AB334" s="292">
        <f>'[1]КОСГУ 340'!U37</f>
        <v>60</v>
      </c>
      <c r="AC334" s="293"/>
      <c r="AD334" s="293"/>
      <c r="AE334" s="293"/>
      <c r="AF334" s="293"/>
      <c r="AG334" s="293"/>
      <c r="AH334" s="293"/>
      <c r="AI334" s="294"/>
      <c r="AJ334" s="425">
        <v>54</v>
      </c>
      <c r="AK334" s="293"/>
      <c r="AL334" s="293"/>
      <c r="AM334" s="293"/>
      <c r="AN334" s="293"/>
      <c r="AO334" s="293"/>
      <c r="AP334" s="293"/>
      <c r="AQ334" s="294"/>
      <c r="AR334" s="172">
        <f t="shared" si="0"/>
        <v>3240</v>
      </c>
      <c r="AS334" s="170"/>
      <c r="AT334" s="170"/>
      <c r="AU334" s="170"/>
      <c r="AV334" s="170"/>
      <c r="AW334" s="170"/>
      <c r="AX334" s="170"/>
      <c r="AY334" s="171"/>
    </row>
    <row r="335" spans="1:51" ht="46.8" customHeight="1" x14ac:dyDescent="0.4">
      <c r="A335" s="413" t="s">
        <v>422</v>
      </c>
      <c r="B335" s="414"/>
      <c r="C335" s="415"/>
      <c r="D335" s="435" t="str">
        <f>'[1]КОСГУ 340'!D38</f>
        <v>средство моющее универсальное</v>
      </c>
      <c r="E335" s="436"/>
      <c r="F335" s="436"/>
      <c r="G335" s="436"/>
      <c r="H335" s="436"/>
      <c r="I335" s="436"/>
      <c r="J335" s="436"/>
      <c r="K335" s="436"/>
      <c r="L335" s="436"/>
      <c r="M335" s="436"/>
      <c r="N335" s="436"/>
      <c r="O335" s="436"/>
      <c r="P335" s="436"/>
      <c r="Q335" s="436"/>
      <c r="R335" s="436"/>
      <c r="S335" s="437"/>
      <c r="T335" s="292" t="str">
        <f>'[1]КОСГУ 340'!P38</f>
        <v>л</v>
      </c>
      <c r="U335" s="293"/>
      <c r="V335" s="293"/>
      <c r="W335" s="293"/>
      <c r="X335" s="293"/>
      <c r="Y335" s="293"/>
      <c r="Z335" s="293"/>
      <c r="AA335" s="294"/>
      <c r="AB335" s="292">
        <f>'[1]КОСГУ 340'!U38</f>
        <v>100</v>
      </c>
      <c r="AC335" s="293"/>
      <c r="AD335" s="293"/>
      <c r="AE335" s="293"/>
      <c r="AF335" s="293"/>
      <c r="AG335" s="293"/>
      <c r="AH335" s="293"/>
      <c r="AI335" s="294"/>
      <c r="AJ335" s="425">
        <v>48</v>
      </c>
      <c r="AK335" s="293"/>
      <c r="AL335" s="293"/>
      <c r="AM335" s="293"/>
      <c r="AN335" s="293"/>
      <c r="AO335" s="293"/>
      <c r="AP335" s="293"/>
      <c r="AQ335" s="294"/>
      <c r="AR335" s="172">
        <f t="shared" si="0"/>
        <v>4800</v>
      </c>
      <c r="AS335" s="170"/>
      <c r="AT335" s="170"/>
      <c r="AU335" s="170"/>
      <c r="AV335" s="170"/>
      <c r="AW335" s="170"/>
      <c r="AX335" s="170"/>
      <c r="AY335" s="171"/>
    </row>
    <row r="336" spans="1:51" ht="22.8" x14ac:dyDescent="0.4">
      <c r="A336" s="413" t="s">
        <v>449</v>
      </c>
      <c r="B336" s="414"/>
      <c r="C336" s="415"/>
      <c r="D336" s="432" t="str">
        <f>'[1]КОСГУ 340'!D39</f>
        <v>хлорамин</v>
      </c>
      <c r="E336" s="433"/>
      <c r="F336" s="433"/>
      <c r="G336" s="433"/>
      <c r="H336" s="433"/>
      <c r="I336" s="433"/>
      <c r="J336" s="433"/>
      <c r="K336" s="433"/>
      <c r="L336" s="433"/>
      <c r="M336" s="433"/>
      <c r="N336" s="433"/>
      <c r="O336" s="433"/>
      <c r="P336" s="433"/>
      <c r="Q336" s="433"/>
      <c r="R336" s="433"/>
      <c r="S336" s="434"/>
      <c r="T336" s="292" t="str">
        <f>'[1]КОСГУ 340'!P39</f>
        <v>шт</v>
      </c>
      <c r="U336" s="293"/>
      <c r="V336" s="293"/>
      <c r="W336" s="293"/>
      <c r="X336" s="293"/>
      <c r="Y336" s="293"/>
      <c r="Z336" s="293"/>
      <c r="AA336" s="294"/>
      <c r="AB336" s="292">
        <f>'[1]КОСГУ 340'!U39</f>
        <v>50</v>
      </c>
      <c r="AC336" s="293"/>
      <c r="AD336" s="293"/>
      <c r="AE336" s="293"/>
      <c r="AF336" s="293"/>
      <c r="AG336" s="293"/>
      <c r="AH336" s="293"/>
      <c r="AI336" s="294"/>
      <c r="AJ336" s="425">
        <v>97</v>
      </c>
      <c r="AK336" s="293"/>
      <c r="AL336" s="293"/>
      <c r="AM336" s="293"/>
      <c r="AN336" s="293"/>
      <c r="AO336" s="293"/>
      <c r="AP336" s="293"/>
      <c r="AQ336" s="294"/>
      <c r="AR336" s="172">
        <f t="shared" si="0"/>
        <v>4850</v>
      </c>
      <c r="AS336" s="170"/>
      <c r="AT336" s="170"/>
      <c r="AU336" s="170"/>
      <c r="AV336" s="170"/>
      <c r="AW336" s="170"/>
      <c r="AX336" s="170"/>
      <c r="AY336" s="171"/>
    </row>
    <row r="337" spans="1:51" ht="22.8" x14ac:dyDescent="0.4">
      <c r="A337" s="419"/>
      <c r="B337" s="420"/>
      <c r="C337" s="421"/>
      <c r="D337" s="422">
        <f>'[1]КОСГУ 340'!D40</f>
        <v>0</v>
      </c>
      <c r="E337" s="423"/>
      <c r="F337" s="423"/>
      <c r="G337" s="423"/>
      <c r="H337" s="423"/>
      <c r="I337" s="423"/>
      <c r="J337" s="423"/>
      <c r="K337" s="423"/>
      <c r="L337" s="423"/>
      <c r="M337" s="423"/>
      <c r="N337" s="423"/>
      <c r="O337" s="423"/>
      <c r="P337" s="423"/>
      <c r="Q337" s="423"/>
      <c r="R337" s="423"/>
      <c r="S337" s="424"/>
      <c r="T337" s="292">
        <f>'[1]КОСГУ 340'!P40</f>
        <v>0</v>
      </c>
      <c r="U337" s="293"/>
      <c r="V337" s="293"/>
      <c r="W337" s="293"/>
      <c r="X337" s="293"/>
      <c r="Y337" s="293"/>
      <c r="Z337" s="293"/>
      <c r="AA337" s="294"/>
      <c r="AB337" s="292"/>
      <c r="AC337" s="293"/>
      <c r="AD337" s="293"/>
      <c r="AE337" s="293"/>
      <c r="AF337" s="293"/>
      <c r="AG337" s="293"/>
      <c r="AH337" s="293"/>
      <c r="AI337" s="294"/>
      <c r="AJ337" s="425"/>
      <c r="AK337" s="293"/>
      <c r="AL337" s="293"/>
      <c r="AM337" s="293"/>
      <c r="AN337" s="293"/>
      <c r="AO337" s="293"/>
      <c r="AP337" s="293"/>
      <c r="AQ337" s="294"/>
      <c r="AR337" s="175"/>
      <c r="AS337" s="218"/>
      <c r="AT337" s="218"/>
      <c r="AU337" s="218"/>
      <c r="AV337" s="218"/>
      <c r="AW337" s="218"/>
      <c r="AX337" s="218"/>
      <c r="AY337" s="219"/>
    </row>
    <row r="338" spans="1:51" ht="22.8" x14ac:dyDescent="0.4">
      <c r="A338" s="413" t="s">
        <v>450</v>
      </c>
      <c r="B338" s="414"/>
      <c r="C338" s="415"/>
      <c r="D338" s="438" t="str">
        <f>'[1]КОСГУ 340'!D41</f>
        <v>Хозяйственные товары</v>
      </c>
      <c r="E338" s="439"/>
      <c r="F338" s="439"/>
      <c r="G338" s="439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40"/>
      <c r="T338" s="292"/>
      <c r="U338" s="293"/>
      <c r="V338" s="293"/>
      <c r="W338" s="293"/>
      <c r="X338" s="293"/>
      <c r="Y338" s="293"/>
      <c r="Z338" s="293"/>
      <c r="AA338" s="294"/>
      <c r="AB338" s="292"/>
      <c r="AC338" s="293"/>
      <c r="AD338" s="293"/>
      <c r="AE338" s="293"/>
      <c r="AF338" s="293"/>
      <c r="AG338" s="293"/>
      <c r="AH338" s="293"/>
      <c r="AI338" s="294"/>
      <c r="AJ338" s="425"/>
      <c r="AK338" s="293"/>
      <c r="AL338" s="293"/>
      <c r="AM338" s="293"/>
      <c r="AN338" s="293"/>
      <c r="AO338" s="293"/>
      <c r="AP338" s="293"/>
      <c r="AQ338" s="294"/>
      <c r="AR338" s="175">
        <f>AR339+AR340+AR341+AR342+AR343+AR344+AR345+AR346+AR347+AR348+AR349+AR350+AR351+AR352+AR353+AR354+AR355+AR356+AR357+AR358+AR359+AR360</f>
        <v>82490</v>
      </c>
      <c r="AS338" s="218"/>
      <c r="AT338" s="218"/>
      <c r="AU338" s="218"/>
      <c r="AV338" s="218"/>
      <c r="AW338" s="218"/>
      <c r="AX338" s="218"/>
      <c r="AY338" s="219"/>
    </row>
    <row r="339" spans="1:51" ht="22.8" x14ac:dyDescent="0.4">
      <c r="A339" s="413" t="s">
        <v>423</v>
      </c>
      <c r="B339" s="414"/>
      <c r="C339" s="415"/>
      <c r="D339" s="432" t="str">
        <f>'[1]КОСГУ 340'!D42</f>
        <v>губка для мытья</v>
      </c>
      <c r="E339" s="433"/>
      <c r="F339" s="433"/>
      <c r="G339" s="433"/>
      <c r="H339" s="433"/>
      <c r="I339" s="433"/>
      <c r="J339" s="433"/>
      <c r="K339" s="433"/>
      <c r="L339" s="433"/>
      <c r="M339" s="433"/>
      <c r="N339" s="433"/>
      <c r="O339" s="433"/>
      <c r="P339" s="433"/>
      <c r="Q339" s="433"/>
      <c r="R339" s="433"/>
      <c r="S339" s="434"/>
      <c r="T339" s="292" t="str">
        <f>'[1]КОСГУ 340'!P42</f>
        <v>упк</v>
      </c>
      <c r="U339" s="293"/>
      <c r="V339" s="293"/>
      <c r="W339" s="293"/>
      <c r="X339" s="293"/>
      <c r="Y339" s="293"/>
      <c r="Z339" s="293"/>
      <c r="AA339" s="294"/>
      <c r="AB339" s="292">
        <v>20</v>
      </c>
      <c r="AC339" s="293"/>
      <c r="AD339" s="293"/>
      <c r="AE339" s="293"/>
      <c r="AF339" s="293"/>
      <c r="AG339" s="293"/>
      <c r="AH339" s="293"/>
      <c r="AI339" s="294"/>
      <c r="AJ339" s="425">
        <v>27.5</v>
      </c>
      <c r="AK339" s="293"/>
      <c r="AL339" s="293"/>
      <c r="AM339" s="293"/>
      <c r="AN339" s="293"/>
      <c r="AO339" s="293"/>
      <c r="AP339" s="293"/>
      <c r="AQ339" s="294"/>
      <c r="AR339" s="172">
        <f t="shared" si="0"/>
        <v>550</v>
      </c>
      <c r="AS339" s="170"/>
      <c r="AT339" s="170"/>
      <c r="AU339" s="170"/>
      <c r="AV339" s="170"/>
      <c r="AW339" s="170"/>
      <c r="AX339" s="170"/>
      <c r="AY339" s="171"/>
    </row>
    <row r="340" spans="1:51" ht="22.8" x14ac:dyDescent="0.4">
      <c r="A340" s="413" t="s">
        <v>424</v>
      </c>
      <c r="B340" s="414"/>
      <c r="C340" s="415"/>
      <c r="D340" s="432" t="str">
        <f>'[1]КОСГУ 340'!D43</f>
        <v>картридж</v>
      </c>
      <c r="E340" s="433"/>
      <c r="F340" s="433"/>
      <c r="G340" s="433"/>
      <c r="H340" s="433"/>
      <c r="I340" s="433"/>
      <c r="J340" s="433"/>
      <c r="K340" s="433"/>
      <c r="L340" s="433"/>
      <c r="M340" s="433"/>
      <c r="N340" s="433"/>
      <c r="O340" s="433"/>
      <c r="P340" s="433"/>
      <c r="Q340" s="433"/>
      <c r="R340" s="433"/>
      <c r="S340" s="434"/>
      <c r="T340" s="292" t="str">
        <f>'[1]КОСГУ 340'!P43</f>
        <v>шт</v>
      </c>
      <c r="U340" s="293"/>
      <c r="V340" s="293"/>
      <c r="W340" s="293"/>
      <c r="X340" s="293"/>
      <c r="Y340" s="293"/>
      <c r="Z340" s="293"/>
      <c r="AA340" s="294"/>
      <c r="AB340" s="292">
        <f>'[1]КОСГУ 340'!U43</f>
        <v>8</v>
      </c>
      <c r="AC340" s="293"/>
      <c r="AD340" s="293"/>
      <c r="AE340" s="293"/>
      <c r="AF340" s="293"/>
      <c r="AG340" s="293"/>
      <c r="AH340" s="293"/>
      <c r="AI340" s="294"/>
      <c r="AJ340" s="425">
        <v>1430</v>
      </c>
      <c r="AK340" s="293"/>
      <c r="AL340" s="293"/>
      <c r="AM340" s="293"/>
      <c r="AN340" s="293"/>
      <c r="AO340" s="293"/>
      <c r="AP340" s="293"/>
      <c r="AQ340" s="294"/>
      <c r="AR340" s="172">
        <f t="shared" si="0"/>
        <v>11440</v>
      </c>
      <c r="AS340" s="170"/>
      <c r="AT340" s="170"/>
      <c r="AU340" s="170"/>
      <c r="AV340" s="170"/>
      <c r="AW340" s="170"/>
      <c r="AX340" s="170"/>
      <c r="AY340" s="171"/>
    </row>
    <row r="341" spans="1:51" ht="22.8" x14ac:dyDescent="0.4">
      <c r="A341" s="413" t="s">
        <v>427</v>
      </c>
      <c r="B341" s="414"/>
      <c r="C341" s="415"/>
      <c r="D341" s="432" t="str">
        <f>'[1]КОСГУ 340'!D44</f>
        <v>лампа люминисцентная</v>
      </c>
      <c r="E341" s="433"/>
      <c r="F341" s="433"/>
      <c r="G341" s="433"/>
      <c r="H341" s="433"/>
      <c r="I341" s="433"/>
      <c r="J341" s="433"/>
      <c r="K341" s="433"/>
      <c r="L341" s="433"/>
      <c r="M341" s="433"/>
      <c r="N341" s="433"/>
      <c r="O341" s="433"/>
      <c r="P341" s="433"/>
      <c r="Q341" s="433"/>
      <c r="R341" s="433"/>
      <c r="S341" s="434"/>
      <c r="T341" s="292" t="str">
        <f>'[1]КОСГУ 340'!P44</f>
        <v>шт</v>
      </c>
      <c r="U341" s="293"/>
      <c r="V341" s="293"/>
      <c r="W341" s="293"/>
      <c r="X341" s="293"/>
      <c r="Y341" s="293"/>
      <c r="Z341" s="293"/>
      <c r="AA341" s="294"/>
      <c r="AB341" s="292">
        <f>'[1]КОСГУ 340'!U44</f>
        <v>200</v>
      </c>
      <c r="AC341" s="293"/>
      <c r="AD341" s="293"/>
      <c r="AE341" s="293"/>
      <c r="AF341" s="293"/>
      <c r="AG341" s="293"/>
      <c r="AH341" s="293"/>
      <c r="AI341" s="294"/>
      <c r="AJ341" s="425">
        <v>60.5</v>
      </c>
      <c r="AK341" s="293"/>
      <c r="AL341" s="293"/>
      <c r="AM341" s="293"/>
      <c r="AN341" s="293"/>
      <c r="AO341" s="293"/>
      <c r="AP341" s="293"/>
      <c r="AQ341" s="294"/>
      <c r="AR341" s="172">
        <f t="shared" si="0"/>
        <v>12100</v>
      </c>
      <c r="AS341" s="170"/>
      <c r="AT341" s="170"/>
      <c r="AU341" s="170"/>
      <c r="AV341" s="170"/>
      <c r="AW341" s="170"/>
      <c r="AX341" s="170"/>
      <c r="AY341" s="171"/>
    </row>
    <row r="342" spans="1:51" ht="22.8" x14ac:dyDescent="0.4">
      <c r="A342" s="413" t="s">
        <v>451</v>
      </c>
      <c r="B342" s="414"/>
      <c r="C342" s="415"/>
      <c r="D342" s="432" t="str">
        <f>'[1]КОСГУ 340'!D45</f>
        <v>лампа светодиодная</v>
      </c>
      <c r="E342" s="433"/>
      <c r="F342" s="433"/>
      <c r="G342" s="433"/>
      <c r="H342" s="433"/>
      <c r="I342" s="433"/>
      <c r="J342" s="433"/>
      <c r="K342" s="433"/>
      <c r="L342" s="433"/>
      <c r="M342" s="433"/>
      <c r="N342" s="433"/>
      <c r="O342" s="433"/>
      <c r="P342" s="433"/>
      <c r="Q342" s="433"/>
      <c r="R342" s="433"/>
      <c r="S342" s="434"/>
      <c r="T342" s="292" t="str">
        <f>'[1]КОСГУ 340'!P45</f>
        <v>шт</v>
      </c>
      <c r="U342" s="293"/>
      <c r="V342" s="293"/>
      <c r="W342" s="293"/>
      <c r="X342" s="293"/>
      <c r="Y342" s="293"/>
      <c r="Z342" s="293"/>
      <c r="AA342" s="294"/>
      <c r="AB342" s="292">
        <f>'[1]КОСГУ 340'!U45</f>
        <v>30</v>
      </c>
      <c r="AC342" s="293"/>
      <c r="AD342" s="293"/>
      <c r="AE342" s="293"/>
      <c r="AF342" s="293"/>
      <c r="AG342" s="293"/>
      <c r="AH342" s="293"/>
      <c r="AI342" s="294"/>
      <c r="AJ342" s="425">
        <v>132</v>
      </c>
      <c r="AK342" s="293"/>
      <c r="AL342" s="293"/>
      <c r="AM342" s="293"/>
      <c r="AN342" s="293"/>
      <c r="AO342" s="293"/>
      <c r="AP342" s="293"/>
      <c r="AQ342" s="294"/>
      <c r="AR342" s="172">
        <f t="shared" si="0"/>
        <v>3960</v>
      </c>
      <c r="AS342" s="170"/>
      <c r="AT342" s="170"/>
      <c r="AU342" s="170"/>
      <c r="AV342" s="170"/>
      <c r="AW342" s="170"/>
      <c r="AX342" s="170"/>
      <c r="AY342" s="171"/>
    </row>
    <row r="343" spans="1:51" ht="22.8" x14ac:dyDescent="0.4">
      <c r="A343" s="413" t="s">
        <v>428</v>
      </c>
      <c r="B343" s="414"/>
      <c r="C343" s="415"/>
      <c r="D343" s="432" t="str">
        <f>'[1]КОСГУ 340'!D46</f>
        <v>лампа энергосберегаемая</v>
      </c>
      <c r="E343" s="433"/>
      <c r="F343" s="433"/>
      <c r="G343" s="433"/>
      <c r="H343" s="433"/>
      <c r="I343" s="433"/>
      <c r="J343" s="433"/>
      <c r="K343" s="433"/>
      <c r="L343" s="433"/>
      <c r="M343" s="433"/>
      <c r="N343" s="433"/>
      <c r="O343" s="433"/>
      <c r="P343" s="433"/>
      <c r="Q343" s="433"/>
      <c r="R343" s="433"/>
      <c r="S343" s="434"/>
      <c r="T343" s="292" t="str">
        <f>'[1]КОСГУ 340'!P46</f>
        <v>шт</v>
      </c>
      <c r="U343" s="293"/>
      <c r="V343" s="293"/>
      <c r="W343" s="293"/>
      <c r="X343" s="293"/>
      <c r="Y343" s="293"/>
      <c r="Z343" s="293"/>
      <c r="AA343" s="294"/>
      <c r="AB343" s="292">
        <f>'[1]КОСГУ 340'!U46</f>
        <v>50</v>
      </c>
      <c r="AC343" s="293"/>
      <c r="AD343" s="293"/>
      <c r="AE343" s="293"/>
      <c r="AF343" s="293"/>
      <c r="AG343" s="293"/>
      <c r="AH343" s="293"/>
      <c r="AI343" s="294"/>
      <c r="AJ343" s="425">
        <v>110</v>
      </c>
      <c r="AK343" s="293"/>
      <c r="AL343" s="293"/>
      <c r="AM343" s="293"/>
      <c r="AN343" s="293"/>
      <c r="AO343" s="293"/>
      <c r="AP343" s="293"/>
      <c r="AQ343" s="294"/>
      <c r="AR343" s="172">
        <f t="shared" si="0"/>
        <v>5500</v>
      </c>
      <c r="AS343" s="170"/>
      <c r="AT343" s="170"/>
      <c r="AU343" s="170"/>
      <c r="AV343" s="170"/>
      <c r="AW343" s="170"/>
      <c r="AX343" s="170"/>
      <c r="AY343" s="171"/>
    </row>
    <row r="344" spans="1:51" ht="22.8" x14ac:dyDescent="0.4">
      <c r="A344" s="413" t="s">
        <v>429</v>
      </c>
      <c r="B344" s="414"/>
      <c r="C344" s="415"/>
      <c r="D344" s="432" t="str">
        <f>'[1]КОСГУ 340'!D47</f>
        <v>метла</v>
      </c>
      <c r="E344" s="433"/>
      <c r="F344" s="433"/>
      <c r="G344" s="433"/>
      <c r="H344" s="433"/>
      <c r="I344" s="433"/>
      <c r="J344" s="433"/>
      <c r="K344" s="433"/>
      <c r="L344" s="433"/>
      <c r="M344" s="433"/>
      <c r="N344" s="433"/>
      <c r="O344" s="433"/>
      <c r="P344" s="433"/>
      <c r="Q344" s="433"/>
      <c r="R344" s="433"/>
      <c r="S344" s="434"/>
      <c r="T344" s="292" t="str">
        <f>'[1]КОСГУ 340'!P47</f>
        <v>шт</v>
      </c>
      <c r="U344" s="293"/>
      <c r="V344" s="293"/>
      <c r="W344" s="293"/>
      <c r="X344" s="293"/>
      <c r="Y344" s="293"/>
      <c r="Z344" s="293"/>
      <c r="AA344" s="294"/>
      <c r="AB344" s="292">
        <f>'[1]КОСГУ 340'!U47</f>
        <v>50</v>
      </c>
      <c r="AC344" s="293"/>
      <c r="AD344" s="293"/>
      <c r="AE344" s="293"/>
      <c r="AF344" s="293"/>
      <c r="AG344" s="293"/>
      <c r="AH344" s="293"/>
      <c r="AI344" s="294"/>
      <c r="AJ344" s="425">
        <v>33</v>
      </c>
      <c r="AK344" s="293"/>
      <c r="AL344" s="293"/>
      <c r="AM344" s="293"/>
      <c r="AN344" s="293"/>
      <c r="AO344" s="293"/>
      <c r="AP344" s="293"/>
      <c r="AQ344" s="294"/>
      <c r="AR344" s="172">
        <f t="shared" si="0"/>
        <v>1650</v>
      </c>
      <c r="AS344" s="170"/>
      <c r="AT344" s="170"/>
      <c r="AU344" s="170"/>
      <c r="AV344" s="170"/>
      <c r="AW344" s="170"/>
      <c r="AX344" s="170"/>
      <c r="AY344" s="171"/>
    </row>
    <row r="345" spans="1:51" ht="22.8" x14ac:dyDescent="0.4">
      <c r="A345" s="413" t="s">
        <v>452</v>
      </c>
      <c r="B345" s="414"/>
      <c r="C345" s="415"/>
      <c r="D345" s="432" t="str">
        <f>'[1]КОСГУ 340'!D48</f>
        <v>мешки для мусора</v>
      </c>
      <c r="E345" s="433"/>
      <c r="F345" s="433"/>
      <c r="G345" s="433"/>
      <c r="H345" s="433"/>
      <c r="I345" s="433"/>
      <c r="J345" s="433"/>
      <c r="K345" s="433"/>
      <c r="L345" s="433"/>
      <c r="M345" s="433"/>
      <c r="N345" s="433"/>
      <c r="O345" s="433"/>
      <c r="P345" s="433"/>
      <c r="Q345" s="433"/>
      <c r="R345" s="433"/>
      <c r="S345" s="434"/>
      <c r="T345" s="292" t="str">
        <f>'[1]КОСГУ 340'!P48</f>
        <v>упк</v>
      </c>
      <c r="U345" s="293"/>
      <c r="V345" s="293"/>
      <c r="W345" s="293"/>
      <c r="X345" s="293"/>
      <c r="Y345" s="293"/>
      <c r="Z345" s="293"/>
      <c r="AA345" s="294"/>
      <c r="AB345" s="292">
        <f>'[1]КОСГУ 340'!U48</f>
        <v>150</v>
      </c>
      <c r="AC345" s="293"/>
      <c r="AD345" s="293"/>
      <c r="AE345" s="293"/>
      <c r="AF345" s="293"/>
      <c r="AG345" s="293"/>
      <c r="AH345" s="293"/>
      <c r="AI345" s="294"/>
      <c r="AJ345" s="425">
        <v>27.5</v>
      </c>
      <c r="AK345" s="293"/>
      <c r="AL345" s="293"/>
      <c r="AM345" s="293"/>
      <c r="AN345" s="293"/>
      <c r="AO345" s="293"/>
      <c r="AP345" s="293"/>
      <c r="AQ345" s="294"/>
      <c r="AR345" s="172">
        <f t="shared" si="0"/>
        <v>4125</v>
      </c>
      <c r="AS345" s="170"/>
      <c r="AT345" s="170"/>
      <c r="AU345" s="170"/>
      <c r="AV345" s="170"/>
      <c r="AW345" s="170"/>
      <c r="AX345" s="170"/>
      <c r="AY345" s="171"/>
    </row>
    <row r="346" spans="1:51" ht="22.8" x14ac:dyDescent="0.4">
      <c r="A346" s="413" t="s">
        <v>453</v>
      </c>
      <c r="B346" s="414"/>
      <c r="C346" s="415"/>
      <c r="D346" s="432" t="str">
        <f>'[1]КОСГУ 340'!D49</f>
        <v>мешки для пылесоса</v>
      </c>
      <c r="E346" s="433"/>
      <c r="F346" s="433"/>
      <c r="G346" s="433"/>
      <c r="H346" s="433"/>
      <c r="I346" s="433"/>
      <c r="J346" s="433"/>
      <c r="K346" s="433"/>
      <c r="L346" s="433"/>
      <c r="M346" s="433"/>
      <c r="N346" s="433"/>
      <c r="O346" s="433"/>
      <c r="P346" s="433"/>
      <c r="Q346" s="433"/>
      <c r="R346" s="433"/>
      <c r="S346" s="434"/>
      <c r="T346" s="292" t="str">
        <f>'[1]КОСГУ 340'!P49</f>
        <v>шт</v>
      </c>
      <c r="U346" s="293"/>
      <c r="V346" s="293"/>
      <c r="W346" s="293"/>
      <c r="X346" s="293"/>
      <c r="Y346" s="293"/>
      <c r="Z346" s="293"/>
      <c r="AA346" s="294"/>
      <c r="AB346" s="292">
        <f>'[1]КОСГУ 340'!U49</f>
        <v>10</v>
      </c>
      <c r="AC346" s="293"/>
      <c r="AD346" s="293"/>
      <c r="AE346" s="293"/>
      <c r="AF346" s="293"/>
      <c r="AG346" s="293"/>
      <c r="AH346" s="293"/>
      <c r="AI346" s="294"/>
      <c r="AJ346" s="425">
        <v>275</v>
      </c>
      <c r="AK346" s="293"/>
      <c r="AL346" s="293"/>
      <c r="AM346" s="293"/>
      <c r="AN346" s="293"/>
      <c r="AO346" s="293"/>
      <c r="AP346" s="293"/>
      <c r="AQ346" s="294"/>
      <c r="AR346" s="172">
        <f t="shared" si="0"/>
        <v>2750</v>
      </c>
      <c r="AS346" s="170"/>
      <c r="AT346" s="170"/>
      <c r="AU346" s="170"/>
      <c r="AV346" s="170"/>
      <c r="AW346" s="170"/>
      <c r="AX346" s="170"/>
      <c r="AY346" s="171"/>
    </row>
    <row r="347" spans="1:51" ht="22.8" x14ac:dyDescent="0.4">
      <c r="A347" s="413" t="s">
        <v>454</v>
      </c>
      <c r="B347" s="414"/>
      <c r="C347" s="415"/>
      <c r="D347" s="432" t="str">
        <f>'[1]КОСГУ 340'!D50</f>
        <v>полотно нетканое</v>
      </c>
      <c r="E347" s="433"/>
      <c r="F347" s="433"/>
      <c r="G347" s="433"/>
      <c r="H347" s="433"/>
      <c r="I347" s="433"/>
      <c r="J347" s="433"/>
      <c r="K347" s="433"/>
      <c r="L347" s="433"/>
      <c r="M347" s="433"/>
      <c r="N347" s="433"/>
      <c r="O347" s="433"/>
      <c r="P347" s="433"/>
      <c r="Q347" s="433"/>
      <c r="R347" s="433"/>
      <c r="S347" s="434"/>
      <c r="T347" s="292" t="str">
        <f>'[1]КОСГУ 340'!P50</f>
        <v>м</v>
      </c>
      <c r="U347" s="293"/>
      <c r="V347" s="293"/>
      <c r="W347" s="293"/>
      <c r="X347" s="293"/>
      <c r="Y347" s="293"/>
      <c r="Z347" s="293"/>
      <c r="AA347" s="294"/>
      <c r="AB347" s="292">
        <f>'[1]КОСГУ 340'!U50</f>
        <v>100</v>
      </c>
      <c r="AC347" s="293"/>
      <c r="AD347" s="293"/>
      <c r="AE347" s="293"/>
      <c r="AF347" s="293"/>
      <c r="AG347" s="293"/>
      <c r="AH347" s="293"/>
      <c r="AI347" s="294"/>
      <c r="AJ347" s="425">
        <v>60.5</v>
      </c>
      <c r="AK347" s="293"/>
      <c r="AL347" s="293"/>
      <c r="AM347" s="293"/>
      <c r="AN347" s="293"/>
      <c r="AO347" s="293"/>
      <c r="AP347" s="293"/>
      <c r="AQ347" s="294"/>
      <c r="AR347" s="172">
        <f t="shared" si="0"/>
        <v>6050</v>
      </c>
      <c r="AS347" s="170"/>
      <c r="AT347" s="170"/>
      <c r="AU347" s="170"/>
      <c r="AV347" s="170"/>
      <c r="AW347" s="170"/>
      <c r="AX347" s="170"/>
      <c r="AY347" s="171"/>
    </row>
    <row r="348" spans="1:51" ht="22.8" x14ac:dyDescent="0.4">
      <c r="A348" s="413" t="s">
        <v>455</v>
      </c>
      <c r="B348" s="414"/>
      <c r="C348" s="415"/>
      <c r="D348" s="432" t="str">
        <f>'[1]КОСГУ 340'!D51</f>
        <v>салфетки для уборки</v>
      </c>
      <c r="E348" s="433"/>
      <c r="F348" s="433"/>
      <c r="G348" s="433"/>
      <c r="H348" s="433"/>
      <c r="I348" s="433"/>
      <c r="J348" s="433"/>
      <c r="K348" s="433"/>
      <c r="L348" s="433"/>
      <c r="M348" s="433"/>
      <c r="N348" s="433"/>
      <c r="O348" s="433"/>
      <c r="P348" s="433"/>
      <c r="Q348" s="433"/>
      <c r="R348" s="433"/>
      <c r="S348" s="434"/>
      <c r="T348" s="292" t="str">
        <f>'[1]КОСГУ 340'!P51</f>
        <v>шт</v>
      </c>
      <c r="U348" s="293"/>
      <c r="V348" s="293"/>
      <c r="W348" s="293"/>
      <c r="X348" s="293"/>
      <c r="Y348" s="293"/>
      <c r="Z348" s="293"/>
      <c r="AA348" s="294"/>
      <c r="AB348" s="292">
        <f>'[1]КОСГУ 340'!U51</f>
        <v>100</v>
      </c>
      <c r="AC348" s="293"/>
      <c r="AD348" s="293"/>
      <c r="AE348" s="293"/>
      <c r="AF348" s="293"/>
      <c r="AG348" s="293"/>
      <c r="AH348" s="293"/>
      <c r="AI348" s="294"/>
      <c r="AJ348" s="425">
        <v>44</v>
      </c>
      <c r="AK348" s="293"/>
      <c r="AL348" s="293"/>
      <c r="AM348" s="293"/>
      <c r="AN348" s="293"/>
      <c r="AO348" s="293"/>
      <c r="AP348" s="293"/>
      <c r="AQ348" s="294"/>
      <c r="AR348" s="172">
        <f t="shared" si="0"/>
        <v>4400</v>
      </c>
      <c r="AS348" s="170"/>
      <c r="AT348" s="170"/>
      <c r="AU348" s="170"/>
      <c r="AV348" s="170"/>
      <c r="AW348" s="170"/>
      <c r="AX348" s="170"/>
      <c r="AY348" s="171"/>
    </row>
    <row r="349" spans="1:51" ht="22.8" x14ac:dyDescent="0.4">
      <c r="A349" s="413" t="s">
        <v>456</v>
      </c>
      <c r="B349" s="414"/>
      <c r="C349" s="415"/>
      <c r="D349" s="432" t="str">
        <f>'[1]КОСГУ 340'!D52</f>
        <v>тряпкодержатель</v>
      </c>
      <c r="E349" s="433"/>
      <c r="F349" s="433"/>
      <c r="G349" s="433"/>
      <c r="H349" s="433"/>
      <c r="I349" s="433"/>
      <c r="J349" s="433"/>
      <c r="K349" s="433"/>
      <c r="L349" s="433"/>
      <c r="M349" s="433"/>
      <c r="N349" s="433"/>
      <c r="O349" s="433"/>
      <c r="P349" s="433"/>
      <c r="Q349" s="433"/>
      <c r="R349" s="433"/>
      <c r="S349" s="434"/>
      <c r="T349" s="292" t="str">
        <f>'[1]КОСГУ 340'!P52</f>
        <v>шт</v>
      </c>
      <c r="U349" s="293"/>
      <c r="V349" s="293"/>
      <c r="W349" s="293"/>
      <c r="X349" s="293"/>
      <c r="Y349" s="293"/>
      <c r="Z349" s="293"/>
      <c r="AA349" s="294"/>
      <c r="AB349" s="292">
        <f>'[1]КОСГУ 340'!U52</f>
        <v>20</v>
      </c>
      <c r="AC349" s="293"/>
      <c r="AD349" s="293"/>
      <c r="AE349" s="293"/>
      <c r="AF349" s="293"/>
      <c r="AG349" s="293"/>
      <c r="AH349" s="293"/>
      <c r="AI349" s="294"/>
      <c r="AJ349" s="425">
        <v>88</v>
      </c>
      <c r="AK349" s="293"/>
      <c r="AL349" s="293"/>
      <c r="AM349" s="293"/>
      <c r="AN349" s="293"/>
      <c r="AO349" s="293"/>
      <c r="AP349" s="293"/>
      <c r="AQ349" s="294"/>
      <c r="AR349" s="172">
        <f t="shared" si="0"/>
        <v>1760</v>
      </c>
      <c r="AS349" s="170"/>
      <c r="AT349" s="170"/>
      <c r="AU349" s="170"/>
      <c r="AV349" s="170"/>
      <c r="AW349" s="170"/>
      <c r="AX349" s="170"/>
      <c r="AY349" s="171"/>
    </row>
    <row r="350" spans="1:51" ht="22.8" x14ac:dyDescent="0.4">
      <c r="A350" s="413" t="s">
        <v>457</v>
      </c>
      <c r="B350" s="414"/>
      <c r="C350" s="415"/>
      <c r="D350" s="432" t="str">
        <f>'[1]КОСГУ 340'!D53</f>
        <v>перчатки резиновые</v>
      </c>
      <c r="E350" s="433"/>
      <c r="F350" s="433"/>
      <c r="G350" s="433"/>
      <c r="H350" s="433"/>
      <c r="I350" s="433"/>
      <c r="J350" s="433"/>
      <c r="K350" s="433"/>
      <c r="L350" s="433"/>
      <c r="M350" s="433"/>
      <c r="N350" s="433"/>
      <c r="O350" s="433"/>
      <c r="P350" s="433"/>
      <c r="Q350" s="433"/>
      <c r="R350" s="433"/>
      <c r="S350" s="434"/>
      <c r="T350" s="292" t="str">
        <f>'[1]КОСГУ 340'!P53</f>
        <v>пар</v>
      </c>
      <c r="U350" s="293"/>
      <c r="V350" s="293"/>
      <c r="W350" s="293"/>
      <c r="X350" s="293"/>
      <c r="Y350" s="293"/>
      <c r="Z350" s="293"/>
      <c r="AA350" s="294"/>
      <c r="AB350" s="292">
        <f>'[1]КОСГУ 340'!U53</f>
        <v>100</v>
      </c>
      <c r="AC350" s="293"/>
      <c r="AD350" s="293"/>
      <c r="AE350" s="293"/>
      <c r="AF350" s="293"/>
      <c r="AG350" s="293"/>
      <c r="AH350" s="293"/>
      <c r="AI350" s="294"/>
      <c r="AJ350" s="425">
        <v>38.5</v>
      </c>
      <c r="AK350" s="293"/>
      <c r="AL350" s="293"/>
      <c r="AM350" s="293"/>
      <c r="AN350" s="293"/>
      <c r="AO350" s="293"/>
      <c r="AP350" s="293"/>
      <c r="AQ350" s="294"/>
      <c r="AR350" s="172">
        <f t="shared" si="0"/>
        <v>3850</v>
      </c>
      <c r="AS350" s="170"/>
      <c r="AT350" s="170"/>
      <c r="AU350" s="170"/>
      <c r="AV350" s="170"/>
      <c r="AW350" s="170"/>
      <c r="AX350" s="170"/>
      <c r="AY350" s="171"/>
    </row>
    <row r="351" spans="1:51" ht="22.8" x14ac:dyDescent="0.4">
      <c r="A351" s="413" t="s">
        <v>458</v>
      </c>
      <c r="B351" s="414"/>
      <c r="C351" s="415"/>
      <c r="D351" s="432" t="str">
        <f>'[1]КОСГУ 340'!D54</f>
        <v>перчатки х/б</v>
      </c>
      <c r="E351" s="433"/>
      <c r="F351" s="433"/>
      <c r="G351" s="433"/>
      <c r="H351" s="433"/>
      <c r="I351" s="433"/>
      <c r="J351" s="433"/>
      <c r="K351" s="433"/>
      <c r="L351" s="433"/>
      <c r="M351" s="433"/>
      <c r="N351" s="433"/>
      <c r="O351" s="433"/>
      <c r="P351" s="433"/>
      <c r="Q351" s="433"/>
      <c r="R351" s="433"/>
      <c r="S351" s="434"/>
      <c r="T351" s="292" t="str">
        <f>'[1]КОСГУ 340'!P54</f>
        <v>пар</v>
      </c>
      <c r="U351" s="293"/>
      <c r="V351" s="293"/>
      <c r="W351" s="293"/>
      <c r="X351" s="293"/>
      <c r="Y351" s="293"/>
      <c r="Z351" s="293"/>
      <c r="AA351" s="294"/>
      <c r="AB351" s="292">
        <f>'[1]КОСГУ 340'!U54</f>
        <v>100</v>
      </c>
      <c r="AC351" s="293"/>
      <c r="AD351" s="293"/>
      <c r="AE351" s="293"/>
      <c r="AF351" s="293"/>
      <c r="AG351" s="293"/>
      <c r="AH351" s="293"/>
      <c r="AI351" s="294"/>
      <c r="AJ351" s="425">
        <v>16.5</v>
      </c>
      <c r="AK351" s="293"/>
      <c r="AL351" s="293"/>
      <c r="AM351" s="293"/>
      <c r="AN351" s="293"/>
      <c r="AO351" s="293"/>
      <c r="AP351" s="293"/>
      <c r="AQ351" s="294"/>
      <c r="AR351" s="172">
        <f t="shared" si="0"/>
        <v>1650</v>
      </c>
      <c r="AS351" s="170"/>
      <c r="AT351" s="170"/>
      <c r="AU351" s="170"/>
      <c r="AV351" s="170"/>
      <c r="AW351" s="170"/>
      <c r="AX351" s="170"/>
      <c r="AY351" s="171"/>
    </row>
    <row r="352" spans="1:51" ht="22.8" x14ac:dyDescent="0.4">
      <c r="A352" s="413" t="s">
        <v>459</v>
      </c>
      <c r="B352" s="414"/>
      <c r="C352" s="415"/>
      <c r="D352" s="432" t="str">
        <f>'[1]КОСГУ 340'!D55</f>
        <v>веник</v>
      </c>
      <c r="E352" s="433"/>
      <c r="F352" s="433"/>
      <c r="G352" s="433"/>
      <c r="H352" s="433"/>
      <c r="I352" s="433"/>
      <c r="J352" s="433"/>
      <c r="K352" s="433"/>
      <c r="L352" s="433"/>
      <c r="M352" s="433"/>
      <c r="N352" s="433"/>
      <c r="O352" s="433"/>
      <c r="P352" s="433"/>
      <c r="Q352" s="433"/>
      <c r="R352" s="433"/>
      <c r="S352" s="434"/>
      <c r="T352" s="292" t="str">
        <f>'[1]КОСГУ 340'!P55</f>
        <v>шт</v>
      </c>
      <c r="U352" s="293"/>
      <c r="V352" s="293"/>
      <c r="W352" s="293"/>
      <c r="X352" s="293"/>
      <c r="Y352" s="293"/>
      <c r="Z352" s="293"/>
      <c r="AA352" s="294"/>
      <c r="AB352" s="292">
        <f>'[1]КОСГУ 340'!U55</f>
        <v>10</v>
      </c>
      <c r="AC352" s="293"/>
      <c r="AD352" s="293"/>
      <c r="AE352" s="293"/>
      <c r="AF352" s="293"/>
      <c r="AG352" s="293"/>
      <c r="AH352" s="293"/>
      <c r="AI352" s="294"/>
      <c r="AJ352" s="425">
        <v>16.5</v>
      </c>
      <c r="AK352" s="293"/>
      <c r="AL352" s="293"/>
      <c r="AM352" s="293"/>
      <c r="AN352" s="293"/>
      <c r="AO352" s="293"/>
      <c r="AP352" s="293"/>
      <c r="AQ352" s="294"/>
      <c r="AR352" s="172">
        <f t="shared" si="0"/>
        <v>165</v>
      </c>
      <c r="AS352" s="170"/>
      <c r="AT352" s="170"/>
      <c r="AU352" s="170"/>
      <c r="AV352" s="170"/>
      <c r="AW352" s="170"/>
      <c r="AX352" s="170"/>
      <c r="AY352" s="171"/>
    </row>
    <row r="353" spans="1:51" ht="22.8" x14ac:dyDescent="0.4">
      <c r="A353" s="413" t="s">
        <v>460</v>
      </c>
      <c r="B353" s="414"/>
      <c r="C353" s="415"/>
      <c r="D353" s="432" t="str">
        <f>'[1]КОСГУ 340'!D56</f>
        <v>ведро пластмассовое</v>
      </c>
      <c r="E353" s="433"/>
      <c r="F353" s="433"/>
      <c r="G353" s="433"/>
      <c r="H353" s="433"/>
      <c r="I353" s="433"/>
      <c r="J353" s="433"/>
      <c r="K353" s="433"/>
      <c r="L353" s="433"/>
      <c r="M353" s="433"/>
      <c r="N353" s="433"/>
      <c r="O353" s="433"/>
      <c r="P353" s="433"/>
      <c r="Q353" s="433"/>
      <c r="R353" s="433"/>
      <c r="S353" s="434"/>
      <c r="T353" s="292" t="str">
        <f>'[1]КОСГУ 340'!P56</f>
        <v>шт</v>
      </c>
      <c r="U353" s="293"/>
      <c r="V353" s="293"/>
      <c r="W353" s="293"/>
      <c r="X353" s="293"/>
      <c r="Y353" s="293"/>
      <c r="Z353" s="293"/>
      <c r="AA353" s="294"/>
      <c r="AB353" s="292">
        <f>'[1]КОСГУ 340'!U56</f>
        <v>20</v>
      </c>
      <c r="AC353" s="293"/>
      <c r="AD353" s="293"/>
      <c r="AE353" s="293"/>
      <c r="AF353" s="293"/>
      <c r="AG353" s="293"/>
      <c r="AH353" s="293"/>
      <c r="AI353" s="294"/>
      <c r="AJ353" s="425">
        <v>27.5</v>
      </c>
      <c r="AK353" s="293"/>
      <c r="AL353" s="293"/>
      <c r="AM353" s="293"/>
      <c r="AN353" s="293"/>
      <c r="AO353" s="293"/>
      <c r="AP353" s="293"/>
      <c r="AQ353" s="294"/>
      <c r="AR353" s="172">
        <f t="shared" si="0"/>
        <v>550</v>
      </c>
      <c r="AS353" s="170"/>
      <c r="AT353" s="170"/>
      <c r="AU353" s="170"/>
      <c r="AV353" s="170"/>
      <c r="AW353" s="170"/>
      <c r="AX353" s="170"/>
      <c r="AY353" s="171"/>
    </row>
    <row r="354" spans="1:51" ht="22.8" x14ac:dyDescent="0.4">
      <c r="A354" s="413" t="s">
        <v>461</v>
      </c>
      <c r="B354" s="414"/>
      <c r="C354" s="415"/>
      <c r="D354" s="432" t="str">
        <f>'[1]КОСГУ 340'!D57</f>
        <v>эмаль</v>
      </c>
      <c r="E354" s="433"/>
      <c r="F354" s="433"/>
      <c r="G354" s="433"/>
      <c r="H354" s="433"/>
      <c r="I354" s="433"/>
      <c r="J354" s="433"/>
      <c r="K354" s="433"/>
      <c r="L354" s="433"/>
      <c r="M354" s="433"/>
      <c r="N354" s="433"/>
      <c r="O354" s="433"/>
      <c r="P354" s="433"/>
      <c r="Q354" s="433"/>
      <c r="R354" s="433"/>
      <c r="S354" s="434"/>
      <c r="T354" s="292" t="str">
        <f>'[1]КОСГУ 340'!P57</f>
        <v>кг</v>
      </c>
      <c r="U354" s="293"/>
      <c r="V354" s="293"/>
      <c r="W354" s="293"/>
      <c r="X354" s="293"/>
      <c r="Y354" s="293"/>
      <c r="Z354" s="293"/>
      <c r="AA354" s="294"/>
      <c r="AB354" s="292">
        <f>'[1]КОСГУ 340'!U57</f>
        <v>30</v>
      </c>
      <c r="AC354" s="293"/>
      <c r="AD354" s="293"/>
      <c r="AE354" s="293"/>
      <c r="AF354" s="293"/>
      <c r="AG354" s="293"/>
      <c r="AH354" s="293"/>
      <c r="AI354" s="294"/>
      <c r="AJ354" s="425">
        <v>192.5</v>
      </c>
      <c r="AK354" s="293"/>
      <c r="AL354" s="293"/>
      <c r="AM354" s="293"/>
      <c r="AN354" s="293"/>
      <c r="AO354" s="293"/>
      <c r="AP354" s="293"/>
      <c r="AQ354" s="294"/>
      <c r="AR354" s="172">
        <f t="shared" si="0"/>
        <v>5775</v>
      </c>
      <c r="AS354" s="170"/>
      <c r="AT354" s="170"/>
      <c r="AU354" s="170"/>
      <c r="AV354" s="170"/>
      <c r="AW354" s="170"/>
      <c r="AX354" s="170"/>
      <c r="AY354" s="171"/>
    </row>
    <row r="355" spans="1:51" ht="22.8" x14ac:dyDescent="0.4">
      <c r="A355" s="413" t="s">
        <v>462</v>
      </c>
      <c r="B355" s="414"/>
      <c r="C355" s="415"/>
      <c r="D355" s="432" t="str">
        <f>'[1]КОСГУ 340'!D58</f>
        <v>валик</v>
      </c>
      <c r="E355" s="433"/>
      <c r="F355" s="433"/>
      <c r="G355" s="433"/>
      <c r="H355" s="433"/>
      <c r="I355" s="433"/>
      <c r="J355" s="433"/>
      <c r="K355" s="433"/>
      <c r="L355" s="433"/>
      <c r="M355" s="433"/>
      <c r="N355" s="433"/>
      <c r="O355" s="433"/>
      <c r="P355" s="433"/>
      <c r="Q355" s="433"/>
      <c r="R355" s="433"/>
      <c r="S355" s="434"/>
      <c r="T355" s="292" t="str">
        <f>'[1]КОСГУ 340'!P58</f>
        <v>шт</v>
      </c>
      <c r="U355" s="293"/>
      <c r="V355" s="293"/>
      <c r="W355" s="293"/>
      <c r="X355" s="293"/>
      <c r="Y355" s="293"/>
      <c r="Z355" s="293"/>
      <c r="AA355" s="294"/>
      <c r="AB355" s="292">
        <f>'[1]КОСГУ 340'!U58</f>
        <v>10</v>
      </c>
      <c r="AC355" s="293"/>
      <c r="AD355" s="293"/>
      <c r="AE355" s="293"/>
      <c r="AF355" s="293"/>
      <c r="AG355" s="293"/>
      <c r="AH355" s="293"/>
      <c r="AI355" s="294"/>
      <c r="AJ355" s="425">
        <v>77</v>
      </c>
      <c r="AK355" s="293"/>
      <c r="AL355" s="293"/>
      <c r="AM355" s="293"/>
      <c r="AN355" s="293"/>
      <c r="AO355" s="293"/>
      <c r="AP355" s="293"/>
      <c r="AQ355" s="294"/>
      <c r="AR355" s="172">
        <f t="shared" si="0"/>
        <v>770</v>
      </c>
      <c r="AS355" s="170"/>
      <c r="AT355" s="170"/>
      <c r="AU355" s="170"/>
      <c r="AV355" s="170"/>
      <c r="AW355" s="170"/>
      <c r="AX355" s="170"/>
      <c r="AY355" s="171"/>
    </row>
    <row r="356" spans="1:51" ht="22.8" x14ac:dyDescent="0.4">
      <c r="A356" s="413" t="s">
        <v>463</v>
      </c>
      <c r="B356" s="414"/>
      <c r="C356" s="415"/>
      <c r="D356" s="432" t="str">
        <f>'[1]КОСГУ 340'!D59</f>
        <v>кисть</v>
      </c>
      <c r="E356" s="433"/>
      <c r="F356" s="433"/>
      <c r="G356" s="433"/>
      <c r="H356" s="433"/>
      <c r="I356" s="433"/>
      <c r="J356" s="433"/>
      <c r="K356" s="433"/>
      <c r="L356" s="433"/>
      <c r="M356" s="433"/>
      <c r="N356" s="433"/>
      <c r="O356" s="433"/>
      <c r="P356" s="433"/>
      <c r="Q356" s="433"/>
      <c r="R356" s="433"/>
      <c r="S356" s="434"/>
      <c r="T356" s="292" t="str">
        <f>'[1]КОСГУ 340'!P59</f>
        <v>шт</v>
      </c>
      <c r="U356" s="293"/>
      <c r="V356" s="293"/>
      <c r="W356" s="293"/>
      <c r="X356" s="293"/>
      <c r="Y356" s="293"/>
      <c r="Z356" s="293"/>
      <c r="AA356" s="294"/>
      <c r="AB356" s="292">
        <f>'[1]КОСГУ 340'!U59</f>
        <v>10</v>
      </c>
      <c r="AC356" s="293"/>
      <c r="AD356" s="293"/>
      <c r="AE356" s="293"/>
      <c r="AF356" s="293"/>
      <c r="AG356" s="293"/>
      <c r="AH356" s="293"/>
      <c r="AI356" s="294"/>
      <c r="AJ356" s="425">
        <v>49.5</v>
      </c>
      <c r="AK356" s="293"/>
      <c r="AL356" s="293"/>
      <c r="AM356" s="293"/>
      <c r="AN356" s="293"/>
      <c r="AO356" s="293"/>
      <c r="AP356" s="293"/>
      <c r="AQ356" s="294"/>
      <c r="AR356" s="172">
        <f t="shared" si="0"/>
        <v>495</v>
      </c>
      <c r="AS356" s="170"/>
      <c r="AT356" s="170"/>
      <c r="AU356" s="170"/>
      <c r="AV356" s="170"/>
      <c r="AW356" s="170"/>
      <c r="AX356" s="170"/>
      <c r="AY356" s="171"/>
    </row>
    <row r="357" spans="1:51" ht="22.8" x14ac:dyDescent="0.4">
      <c r="A357" s="413" t="s">
        <v>464</v>
      </c>
      <c r="B357" s="414"/>
      <c r="C357" s="415"/>
      <c r="D357" s="432" t="str">
        <f>'[1]КОСГУ 340'!D60</f>
        <v>кран шаровый</v>
      </c>
      <c r="E357" s="433"/>
      <c r="F357" s="433"/>
      <c r="G357" s="433"/>
      <c r="H357" s="433"/>
      <c r="I357" s="433"/>
      <c r="J357" s="433"/>
      <c r="K357" s="433"/>
      <c r="L357" s="433"/>
      <c r="M357" s="433"/>
      <c r="N357" s="433"/>
      <c r="O357" s="433"/>
      <c r="P357" s="433"/>
      <c r="Q357" s="433"/>
      <c r="R357" s="433"/>
      <c r="S357" s="434"/>
      <c r="T357" s="292" t="str">
        <f>'[1]КОСГУ 340'!P60</f>
        <v>шт</v>
      </c>
      <c r="U357" s="293"/>
      <c r="V357" s="293"/>
      <c r="W357" s="293"/>
      <c r="X357" s="293"/>
      <c r="Y357" s="293"/>
      <c r="Z357" s="293"/>
      <c r="AA357" s="294"/>
      <c r="AB357" s="292">
        <f>'[1]КОСГУ 340'!U60</f>
        <v>20</v>
      </c>
      <c r="AC357" s="293"/>
      <c r="AD357" s="293"/>
      <c r="AE357" s="293"/>
      <c r="AF357" s="293"/>
      <c r="AG357" s="293"/>
      <c r="AH357" s="293"/>
      <c r="AI357" s="294"/>
      <c r="AJ357" s="425">
        <v>330</v>
      </c>
      <c r="AK357" s="293"/>
      <c r="AL357" s="293"/>
      <c r="AM357" s="293"/>
      <c r="AN357" s="293"/>
      <c r="AO357" s="293"/>
      <c r="AP357" s="293"/>
      <c r="AQ357" s="294"/>
      <c r="AR357" s="172">
        <f t="shared" si="0"/>
        <v>6600</v>
      </c>
      <c r="AS357" s="170"/>
      <c r="AT357" s="170"/>
      <c r="AU357" s="170"/>
      <c r="AV357" s="170"/>
      <c r="AW357" s="170"/>
      <c r="AX357" s="170"/>
      <c r="AY357" s="171"/>
    </row>
    <row r="358" spans="1:51" ht="22.8" x14ac:dyDescent="0.4">
      <c r="A358" s="413" t="s">
        <v>465</v>
      </c>
      <c r="B358" s="414"/>
      <c r="C358" s="415"/>
      <c r="D358" s="432" t="str">
        <f>'[1]КОСГУ 340'!D61</f>
        <v>муфта</v>
      </c>
      <c r="E358" s="433"/>
      <c r="F358" s="433"/>
      <c r="G358" s="433"/>
      <c r="H358" s="433"/>
      <c r="I358" s="433"/>
      <c r="J358" s="433"/>
      <c r="K358" s="433"/>
      <c r="L358" s="433"/>
      <c r="M358" s="433"/>
      <c r="N358" s="433"/>
      <c r="O358" s="433"/>
      <c r="P358" s="433"/>
      <c r="Q358" s="433"/>
      <c r="R358" s="433"/>
      <c r="S358" s="434"/>
      <c r="T358" s="292" t="str">
        <f>'[1]КОСГУ 340'!P61</f>
        <v>шт</v>
      </c>
      <c r="U358" s="293"/>
      <c r="V358" s="293"/>
      <c r="W358" s="293"/>
      <c r="X358" s="293"/>
      <c r="Y358" s="293"/>
      <c r="Z358" s="293"/>
      <c r="AA358" s="294"/>
      <c r="AB358" s="292">
        <f>'[1]КОСГУ 340'!U61</f>
        <v>30</v>
      </c>
      <c r="AC358" s="293"/>
      <c r="AD358" s="293"/>
      <c r="AE358" s="293"/>
      <c r="AF358" s="293"/>
      <c r="AG358" s="293"/>
      <c r="AH358" s="293"/>
      <c r="AI358" s="294"/>
      <c r="AJ358" s="425">
        <v>22</v>
      </c>
      <c r="AK358" s="293"/>
      <c r="AL358" s="293"/>
      <c r="AM358" s="293"/>
      <c r="AN358" s="293"/>
      <c r="AO358" s="293"/>
      <c r="AP358" s="293"/>
      <c r="AQ358" s="294"/>
      <c r="AR358" s="172">
        <f t="shared" si="0"/>
        <v>660</v>
      </c>
      <c r="AS358" s="170"/>
      <c r="AT358" s="170"/>
      <c r="AU358" s="170"/>
      <c r="AV358" s="170"/>
      <c r="AW358" s="170"/>
      <c r="AX358" s="170"/>
      <c r="AY358" s="171"/>
    </row>
    <row r="359" spans="1:51" ht="22.8" x14ac:dyDescent="0.4">
      <c r="A359" s="413" t="s">
        <v>466</v>
      </c>
      <c r="B359" s="414"/>
      <c r="C359" s="415"/>
      <c r="D359" s="432" t="str">
        <f>'[1]КОСГУ 340'!D62</f>
        <v>растворитель</v>
      </c>
      <c r="E359" s="433"/>
      <c r="F359" s="433"/>
      <c r="G359" s="433"/>
      <c r="H359" s="433"/>
      <c r="I359" s="433"/>
      <c r="J359" s="433"/>
      <c r="K359" s="433"/>
      <c r="L359" s="433"/>
      <c r="M359" s="433"/>
      <c r="N359" s="433"/>
      <c r="O359" s="433"/>
      <c r="P359" s="433"/>
      <c r="Q359" s="433"/>
      <c r="R359" s="433"/>
      <c r="S359" s="434"/>
      <c r="T359" s="292" t="str">
        <f>'[1]КОСГУ 340'!P62</f>
        <v>л</v>
      </c>
      <c r="U359" s="293"/>
      <c r="V359" s="293"/>
      <c r="W359" s="293"/>
      <c r="X359" s="293"/>
      <c r="Y359" s="293"/>
      <c r="Z359" s="293"/>
      <c r="AA359" s="294"/>
      <c r="AB359" s="292">
        <f>'[1]КОСГУ 340'!U62</f>
        <v>3</v>
      </c>
      <c r="AC359" s="293"/>
      <c r="AD359" s="293"/>
      <c r="AE359" s="293"/>
      <c r="AF359" s="293"/>
      <c r="AG359" s="293"/>
      <c r="AH359" s="293"/>
      <c r="AI359" s="294"/>
      <c r="AJ359" s="425">
        <v>55</v>
      </c>
      <c r="AK359" s="293"/>
      <c r="AL359" s="293"/>
      <c r="AM359" s="293"/>
      <c r="AN359" s="293"/>
      <c r="AO359" s="293"/>
      <c r="AP359" s="293"/>
      <c r="AQ359" s="294"/>
      <c r="AR359" s="172">
        <f t="shared" si="0"/>
        <v>165</v>
      </c>
      <c r="AS359" s="170"/>
      <c r="AT359" s="170"/>
      <c r="AU359" s="170"/>
      <c r="AV359" s="170"/>
      <c r="AW359" s="170"/>
      <c r="AX359" s="170"/>
      <c r="AY359" s="171"/>
    </row>
    <row r="360" spans="1:51" ht="22.8" x14ac:dyDescent="0.4">
      <c r="A360" s="413" t="s">
        <v>467</v>
      </c>
      <c r="B360" s="414"/>
      <c r="C360" s="415"/>
      <c r="D360" s="432" t="str">
        <f>'[1]КОСГУ 340'!D63</f>
        <v>ребро для радиатора</v>
      </c>
      <c r="E360" s="433"/>
      <c r="F360" s="433"/>
      <c r="G360" s="433"/>
      <c r="H360" s="433"/>
      <c r="I360" s="433"/>
      <c r="J360" s="433"/>
      <c r="K360" s="433"/>
      <c r="L360" s="433"/>
      <c r="M360" s="433"/>
      <c r="N360" s="433"/>
      <c r="O360" s="433"/>
      <c r="P360" s="433"/>
      <c r="Q360" s="433"/>
      <c r="R360" s="433"/>
      <c r="S360" s="434"/>
      <c r="T360" s="292" t="str">
        <f>'[1]КОСГУ 340'!P63</f>
        <v>шт</v>
      </c>
      <c r="U360" s="293"/>
      <c r="V360" s="293"/>
      <c r="W360" s="293"/>
      <c r="X360" s="293"/>
      <c r="Y360" s="293"/>
      <c r="Z360" s="293"/>
      <c r="AA360" s="294"/>
      <c r="AB360" s="292">
        <v>25</v>
      </c>
      <c r="AC360" s="293"/>
      <c r="AD360" s="293"/>
      <c r="AE360" s="293"/>
      <c r="AF360" s="293"/>
      <c r="AG360" s="293"/>
      <c r="AH360" s="293"/>
      <c r="AI360" s="294"/>
      <c r="AJ360" s="425">
        <v>301</v>
      </c>
      <c r="AK360" s="293"/>
      <c r="AL360" s="293"/>
      <c r="AM360" s="293"/>
      <c r="AN360" s="293"/>
      <c r="AO360" s="293"/>
      <c r="AP360" s="293"/>
      <c r="AQ360" s="294"/>
      <c r="AR360" s="172">
        <f t="shared" si="0"/>
        <v>7525</v>
      </c>
      <c r="AS360" s="170"/>
      <c r="AT360" s="170"/>
      <c r="AU360" s="170"/>
      <c r="AV360" s="170"/>
      <c r="AW360" s="170"/>
      <c r="AX360" s="170"/>
      <c r="AY360" s="171"/>
    </row>
    <row r="361" spans="1:51" ht="18" x14ac:dyDescent="0.35">
      <c r="A361" s="419"/>
      <c r="B361" s="420"/>
      <c r="C361" s="421"/>
      <c r="D361" s="422"/>
      <c r="E361" s="423"/>
      <c r="F361" s="423"/>
      <c r="G361" s="423"/>
      <c r="H361" s="423"/>
      <c r="I361" s="423"/>
      <c r="J361" s="423"/>
      <c r="K361" s="423"/>
      <c r="L361" s="423"/>
      <c r="M361" s="423"/>
      <c r="N361" s="423"/>
      <c r="O361" s="423"/>
      <c r="P361" s="423"/>
      <c r="Q361" s="423"/>
      <c r="R361" s="423"/>
      <c r="S361" s="424"/>
      <c r="T361" s="426"/>
      <c r="U361" s="427"/>
      <c r="V361" s="427"/>
      <c r="W361" s="427"/>
      <c r="X361" s="427"/>
      <c r="Y361" s="427"/>
      <c r="Z361" s="427"/>
      <c r="AA361" s="428"/>
      <c r="AB361" s="426"/>
      <c r="AC361" s="427"/>
      <c r="AD361" s="427"/>
      <c r="AE361" s="427"/>
      <c r="AF361" s="427"/>
      <c r="AG361" s="427"/>
      <c r="AH361" s="427"/>
      <c r="AI361" s="428"/>
      <c r="AJ361" s="426"/>
      <c r="AK361" s="427"/>
      <c r="AL361" s="427"/>
      <c r="AM361" s="427"/>
      <c r="AN361" s="427"/>
      <c r="AO361" s="427"/>
      <c r="AP361" s="427"/>
      <c r="AQ361" s="428"/>
      <c r="AR361" s="441"/>
      <c r="AS361" s="442"/>
      <c r="AT361" s="442"/>
      <c r="AU361" s="442"/>
      <c r="AV361" s="442"/>
      <c r="AW361" s="442"/>
      <c r="AX361" s="442"/>
      <c r="AY361" s="443"/>
    </row>
    <row r="362" spans="1:51" ht="18" x14ac:dyDescent="0.35">
      <c r="A362" s="419"/>
      <c r="B362" s="420"/>
      <c r="C362" s="421"/>
      <c r="D362" s="422"/>
      <c r="E362" s="423"/>
      <c r="F362" s="423"/>
      <c r="G362" s="423"/>
      <c r="H362" s="423"/>
      <c r="I362" s="423"/>
      <c r="J362" s="423"/>
      <c r="K362" s="423"/>
      <c r="L362" s="423"/>
      <c r="M362" s="423"/>
      <c r="N362" s="423"/>
      <c r="O362" s="423"/>
      <c r="P362" s="423"/>
      <c r="Q362" s="423"/>
      <c r="R362" s="423"/>
      <c r="S362" s="424"/>
      <c r="T362" s="426"/>
      <c r="U362" s="427"/>
      <c r="V362" s="427"/>
      <c r="W362" s="427"/>
      <c r="X362" s="427"/>
      <c r="Y362" s="427"/>
      <c r="Z362" s="427"/>
      <c r="AA362" s="428"/>
      <c r="AB362" s="426"/>
      <c r="AC362" s="427"/>
      <c r="AD362" s="427"/>
      <c r="AE362" s="427"/>
      <c r="AF362" s="427"/>
      <c r="AG362" s="427"/>
      <c r="AH362" s="427"/>
      <c r="AI362" s="428"/>
      <c r="AJ362" s="426"/>
      <c r="AK362" s="427"/>
      <c r="AL362" s="427"/>
      <c r="AM362" s="427"/>
      <c r="AN362" s="427"/>
      <c r="AO362" s="427"/>
      <c r="AP362" s="427"/>
      <c r="AQ362" s="428"/>
      <c r="AR362" s="426"/>
      <c r="AS362" s="427"/>
      <c r="AT362" s="427"/>
      <c r="AU362" s="427"/>
      <c r="AV362" s="427"/>
      <c r="AW362" s="427"/>
      <c r="AX362" s="427"/>
      <c r="AY362" s="428"/>
    </row>
    <row r="363" spans="1:51" ht="18" x14ac:dyDescent="0.35">
      <c r="A363" s="419"/>
      <c r="B363" s="420"/>
      <c r="C363" s="421"/>
      <c r="D363" s="426"/>
      <c r="E363" s="427"/>
      <c r="F363" s="427"/>
      <c r="G363" s="427"/>
      <c r="H363" s="427"/>
      <c r="I363" s="427"/>
      <c r="J363" s="427"/>
      <c r="K363" s="427"/>
      <c r="L363" s="427"/>
      <c r="M363" s="427"/>
      <c r="N363" s="427"/>
      <c r="O363" s="427"/>
      <c r="P363" s="427"/>
      <c r="Q363" s="427"/>
      <c r="R363" s="427"/>
      <c r="S363" s="428"/>
      <c r="T363" s="426"/>
      <c r="U363" s="427"/>
      <c r="V363" s="427"/>
      <c r="W363" s="427"/>
      <c r="X363" s="427"/>
      <c r="Y363" s="427"/>
      <c r="Z363" s="427"/>
      <c r="AA363" s="428"/>
      <c r="AB363" s="426"/>
      <c r="AC363" s="427"/>
      <c r="AD363" s="427"/>
      <c r="AE363" s="427"/>
      <c r="AF363" s="427"/>
      <c r="AG363" s="427"/>
      <c r="AH363" s="427"/>
      <c r="AI363" s="428"/>
      <c r="AJ363" s="426"/>
      <c r="AK363" s="427"/>
      <c r="AL363" s="427"/>
      <c r="AM363" s="427"/>
      <c r="AN363" s="427"/>
      <c r="AO363" s="427"/>
      <c r="AP363" s="427"/>
      <c r="AQ363" s="428"/>
      <c r="AR363" s="426"/>
      <c r="AS363" s="427"/>
      <c r="AT363" s="427"/>
      <c r="AU363" s="427"/>
      <c r="AV363" s="427"/>
      <c r="AW363" s="427"/>
      <c r="AX363" s="427"/>
      <c r="AY363" s="428"/>
    </row>
    <row r="364" spans="1:51" ht="18" x14ac:dyDescent="0.35">
      <c r="A364" s="419"/>
      <c r="B364" s="420"/>
      <c r="C364" s="421"/>
      <c r="D364" s="426"/>
      <c r="E364" s="427"/>
      <c r="F364" s="427"/>
      <c r="G364" s="427"/>
      <c r="H364" s="427"/>
      <c r="I364" s="427"/>
      <c r="J364" s="427"/>
      <c r="K364" s="427"/>
      <c r="L364" s="427"/>
      <c r="M364" s="427"/>
      <c r="N364" s="427"/>
      <c r="O364" s="427"/>
      <c r="P364" s="427"/>
      <c r="Q364" s="427"/>
      <c r="R364" s="427"/>
      <c r="S364" s="428"/>
      <c r="T364" s="426"/>
      <c r="U364" s="427"/>
      <c r="V364" s="427"/>
      <c r="W364" s="427"/>
      <c r="X364" s="427"/>
      <c r="Y364" s="427"/>
      <c r="Z364" s="427"/>
      <c r="AA364" s="428"/>
      <c r="AB364" s="426"/>
      <c r="AC364" s="427"/>
      <c r="AD364" s="427"/>
      <c r="AE364" s="427"/>
      <c r="AF364" s="427"/>
      <c r="AG364" s="427"/>
      <c r="AH364" s="427"/>
      <c r="AI364" s="428"/>
      <c r="AJ364" s="426"/>
      <c r="AK364" s="427"/>
      <c r="AL364" s="427"/>
      <c r="AM364" s="427"/>
      <c r="AN364" s="427"/>
      <c r="AO364" s="427"/>
      <c r="AP364" s="427"/>
      <c r="AQ364" s="428"/>
      <c r="AR364" s="426"/>
      <c r="AS364" s="427"/>
      <c r="AT364" s="427"/>
      <c r="AU364" s="427"/>
      <c r="AV364" s="427"/>
      <c r="AW364" s="427"/>
      <c r="AX364" s="427"/>
      <c r="AY364" s="428"/>
    </row>
    <row r="365" spans="1:51" ht="18" x14ac:dyDescent="0.35">
      <c r="A365" s="419"/>
      <c r="B365" s="420"/>
      <c r="C365" s="421"/>
      <c r="D365" s="426"/>
      <c r="E365" s="427"/>
      <c r="F365" s="427"/>
      <c r="G365" s="427"/>
      <c r="H365" s="427"/>
      <c r="I365" s="427"/>
      <c r="J365" s="427"/>
      <c r="K365" s="427"/>
      <c r="L365" s="427"/>
      <c r="M365" s="427"/>
      <c r="N365" s="427"/>
      <c r="O365" s="427"/>
      <c r="P365" s="427"/>
      <c r="Q365" s="427"/>
      <c r="R365" s="427"/>
      <c r="S365" s="428"/>
      <c r="T365" s="426"/>
      <c r="U365" s="427"/>
      <c r="V365" s="427"/>
      <c r="W365" s="427"/>
      <c r="X365" s="427"/>
      <c r="Y365" s="427"/>
      <c r="Z365" s="427"/>
      <c r="AA365" s="428"/>
      <c r="AB365" s="426"/>
      <c r="AC365" s="427"/>
      <c r="AD365" s="427"/>
      <c r="AE365" s="427"/>
      <c r="AF365" s="427"/>
      <c r="AG365" s="427"/>
      <c r="AH365" s="427"/>
      <c r="AI365" s="428"/>
      <c r="AJ365" s="426"/>
      <c r="AK365" s="427"/>
      <c r="AL365" s="427"/>
      <c r="AM365" s="427"/>
      <c r="AN365" s="427"/>
      <c r="AO365" s="427"/>
      <c r="AP365" s="427"/>
      <c r="AQ365" s="428"/>
      <c r="AR365" s="426"/>
      <c r="AS365" s="427"/>
      <c r="AT365" s="427"/>
      <c r="AU365" s="427"/>
      <c r="AV365" s="427"/>
      <c r="AW365" s="427"/>
      <c r="AX365" s="427"/>
      <c r="AY365" s="428"/>
    </row>
    <row r="366" spans="1:51" ht="18" x14ac:dyDescent="0.35">
      <c r="A366" s="419"/>
      <c r="B366" s="420"/>
      <c r="C366" s="421"/>
      <c r="D366" s="426"/>
      <c r="E366" s="427"/>
      <c r="F366" s="427"/>
      <c r="G366" s="427"/>
      <c r="H366" s="427"/>
      <c r="I366" s="427"/>
      <c r="J366" s="427"/>
      <c r="K366" s="427"/>
      <c r="L366" s="427"/>
      <c r="M366" s="427"/>
      <c r="N366" s="427"/>
      <c r="O366" s="427"/>
      <c r="P366" s="427"/>
      <c r="Q366" s="427"/>
      <c r="R366" s="427"/>
      <c r="S366" s="428"/>
      <c r="T366" s="426"/>
      <c r="U366" s="427"/>
      <c r="V366" s="427"/>
      <c r="W366" s="427"/>
      <c r="X366" s="427"/>
      <c r="Y366" s="427"/>
      <c r="Z366" s="427"/>
      <c r="AA366" s="428"/>
      <c r="AB366" s="426"/>
      <c r="AC366" s="427"/>
      <c r="AD366" s="427"/>
      <c r="AE366" s="427"/>
      <c r="AF366" s="427"/>
      <c r="AG366" s="427"/>
      <c r="AH366" s="427"/>
      <c r="AI366" s="428"/>
      <c r="AJ366" s="426"/>
      <c r="AK366" s="427"/>
      <c r="AL366" s="427"/>
      <c r="AM366" s="427"/>
      <c r="AN366" s="427"/>
      <c r="AO366" s="427"/>
      <c r="AP366" s="427"/>
      <c r="AQ366" s="428"/>
      <c r="AR366" s="426"/>
      <c r="AS366" s="427"/>
      <c r="AT366" s="427"/>
      <c r="AU366" s="427"/>
      <c r="AV366" s="427"/>
      <c r="AW366" s="427"/>
      <c r="AX366" s="427"/>
      <c r="AY366" s="428"/>
    </row>
    <row r="367" spans="1:51" ht="22.8" x14ac:dyDescent="0.3">
      <c r="A367" s="178"/>
      <c r="B367" s="178"/>
      <c r="C367" s="178"/>
      <c r="D367" s="265" t="s">
        <v>76</v>
      </c>
      <c r="E367" s="266"/>
      <c r="F367" s="266"/>
      <c r="G367" s="266"/>
      <c r="H367" s="266"/>
      <c r="I367" s="266"/>
      <c r="J367" s="266"/>
      <c r="K367" s="266"/>
      <c r="L367" s="266"/>
      <c r="M367" s="266"/>
      <c r="N367" s="266"/>
      <c r="O367" s="266"/>
      <c r="P367" s="266"/>
      <c r="Q367" s="266"/>
      <c r="R367" s="266"/>
      <c r="S367" s="267"/>
      <c r="T367" s="193" t="s">
        <v>39</v>
      </c>
      <c r="U367" s="193"/>
      <c r="V367" s="193"/>
      <c r="W367" s="193"/>
      <c r="X367" s="193"/>
      <c r="Y367" s="193"/>
      <c r="Z367" s="193"/>
      <c r="AA367" s="193"/>
      <c r="AB367" s="193" t="s">
        <v>39</v>
      </c>
      <c r="AC367" s="193"/>
      <c r="AD367" s="193"/>
      <c r="AE367" s="193"/>
      <c r="AF367" s="193"/>
      <c r="AG367" s="193"/>
      <c r="AH367" s="193"/>
      <c r="AI367" s="193"/>
      <c r="AJ367" s="193" t="s">
        <v>39</v>
      </c>
      <c r="AK367" s="193"/>
      <c r="AL367" s="193"/>
      <c r="AM367" s="193"/>
      <c r="AN367" s="193"/>
      <c r="AO367" s="193"/>
      <c r="AP367" s="193"/>
      <c r="AQ367" s="193"/>
      <c r="AR367" s="264">
        <f>AR303</f>
        <v>230000</v>
      </c>
      <c r="AS367" s="193"/>
      <c r="AT367" s="193"/>
      <c r="AU367" s="193"/>
      <c r="AV367" s="193"/>
      <c r="AW367" s="193"/>
      <c r="AX367" s="193"/>
      <c r="AY367" s="193"/>
    </row>
    <row r="368" spans="1:51" ht="18" x14ac:dyDescent="0.35">
      <c r="A368" s="107"/>
      <c r="B368" s="107"/>
      <c r="C368" s="107"/>
    </row>
    <row r="369" spans="1:3" ht="18" x14ac:dyDescent="0.35">
      <c r="A369" s="107"/>
      <c r="B369" s="107"/>
      <c r="C369" s="107"/>
    </row>
    <row r="370" spans="1:3" ht="18" x14ac:dyDescent="0.35">
      <c r="A370" s="107"/>
      <c r="B370" s="107"/>
      <c r="C370" s="107"/>
    </row>
    <row r="371" spans="1:3" ht="18" x14ac:dyDescent="0.35">
      <c r="A371" s="107"/>
      <c r="B371" s="107"/>
      <c r="C371" s="107"/>
    </row>
    <row r="372" spans="1:3" ht="18" x14ac:dyDescent="0.35">
      <c r="A372" s="107"/>
      <c r="B372" s="107"/>
      <c r="C372" s="107"/>
    </row>
    <row r="373" spans="1:3" ht="18" x14ac:dyDescent="0.35">
      <c r="A373" s="107"/>
      <c r="B373" s="107"/>
      <c r="C373" s="107"/>
    </row>
  </sheetData>
  <mergeCells count="1438">
    <mergeCell ref="AK23:AS23"/>
    <mergeCell ref="AT23:BC23"/>
    <mergeCell ref="BD23:BM23"/>
    <mergeCell ref="A24:C24"/>
    <mergeCell ref="D24:Q24"/>
    <mergeCell ref="R24:AA24"/>
    <mergeCell ref="AB24:AJ24"/>
    <mergeCell ref="AK24:AS24"/>
    <mergeCell ref="AT24:BC24"/>
    <mergeCell ref="BD24:BM24"/>
    <mergeCell ref="O14:T14"/>
    <mergeCell ref="A16:AA16"/>
    <mergeCell ref="AB16:BY16"/>
    <mergeCell ref="A21:C23"/>
    <mergeCell ref="D21:Q23"/>
    <mergeCell ref="R21:AA23"/>
    <mergeCell ref="AB21:BM21"/>
    <mergeCell ref="BN21:BW23"/>
    <mergeCell ref="AB22:AJ23"/>
    <mergeCell ref="AK22:BM22"/>
    <mergeCell ref="BD26:BM26"/>
    <mergeCell ref="BN26:BW26"/>
    <mergeCell ref="A27:C27"/>
    <mergeCell ref="D27:Q27"/>
    <mergeCell ref="R27:AA27"/>
    <mergeCell ref="AB27:AJ27"/>
    <mergeCell ref="AK27:AS27"/>
    <mergeCell ref="AT27:BC27"/>
    <mergeCell ref="BD27:BM27"/>
    <mergeCell ref="BN27:BW27"/>
    <mergeCell ref="A26:C26"/>
    <mergeCell ref="D26:Q26"/>
    <mergeCell ref="R26:AA26"/>
    <mergeCell ref="AB26:AJ26"/>
    <mergeCell ref="AK26:AS26"/>
    <mergeCell ref="AT26:BC26"/>
    <mergeCell ref="BN24:BW24"/>
    <mergeCell ref="A25:C25"/>
    <mergeCell ref="D25:Q25"/>
    <mergeCell ref="R25:AA25"/>
    <mergeCell ref="AB25:AJ25"/>
    <mergeCell ref="AK25:AS25"/>
    <mergeCell ref="AT25:BC25"/>
    <mergeCell ref="BD25:BM25"/>
    <mergeCell ref="BN25:BW25"/>
    <mergeCell ref="BD30:BM30"/>
    <mergeCell ref="BN30:BW30"/>
    <mergeCell ref="A31:C31"/>
    <mergeCell ref="D31:Q31"/>
    <mergeCell ref="R31:AA31"/>
    <mergeCell ref="AB31:AJ31"/>
    <mergeCell ref="AK31:AS31"/>
    <mergeCell ref="AT31:BC31"/>
    <mergeCell ref="BD31:BM31"/>
    <mergeCell ref="BN31:BW31"/>
    <mergeCell ref="A30:C30"/>
    <mergeCell ref="D30:Q30"/>
    <mergeCell ref="R30:AA30"/>
    <mergeCell ref="AB30:AJ30"/>
    <mergeCell ref="AK30:AS30"/>
    <mergeCell ref="AT30:BC30"/>
    <mergeCell ref="BD28:BM28"/>
    <mergeCell ref="BN28:BW28"/>
    <mergeCell ref="A29:C29"/>
    <mergeCell ref="D29:Q29"/>
    <mergeCell ref="R29:AA29"/>
    <mergeCell ref="AB29:AJ29"/>
    <mergeCell ref="AK29:AS29"/>
    <mergeCell ref="AT29:BC29"/>
    <mergeCell ref="BD29:BM29"/>
    <mergeCell ref="BN29:BW29"/>
    <mergeCell ref="A28:C28"/>
    <mergeCell ref="D28:Q28"/>
    <mergeCell ref="R28:AA28"/>
    <mergeCell ref="AB28:AJ28"/>
    <mergeCell ref="AK28:AS28"/>
    <mergeCell ref="AT28:BC28"/>
    <mergeCell ref="A38:C38"/>
    <mergeCell ref="D38:R38"/>
    <mergeCell ref="S38:Z38"/>
    <mergeCell ref="AA38:AH38"/>
    <mergeCell ref="AI38:AP38"/>
    <mergeCell ref="AQ38:AY38"/>
    <mergeCell ref="B35:AX35"/>
    <mergeCell ref="A37:C37"/>
    <mergeCell ref="D37:R37"/>
    <mergeCell ref="S37:Z37"/>
    <mergeCell ref="AA37:AH37"/>
    <mergeCell ref="AI37:AP37"/>
    <mergeCell ref="AQ37:AY37"/>
    <mergeCell ref="BD32:BM32"/>
    <mergeCell ref="BN32:BW32"/>
    <mergeCell ref="A33:C33"/>
    <mergeCell ref="D33:Q33"/>
    <mergeCell ref="R33:AA33"/>
    <mergeCell ref="AB33:AJ33"/>
    <mergeCell ref="AK33:AS33"/>
    <mergeCell ref="AT33:BC33"/>
    <mergeCell ref="BD33:BM33"/>
    <mergeCell ref="BN33:BW33"/>
    <mergeCell ref="A32:C32"/>
    <mergeCell ref="D32:Q32"/>
    <mergeCell ref="R32:AA32"/>
    <mergeCell ref="AB32:AJ32"/>
    <mergeCell ref="AK32:AS32"/>
    <mergeCell ref="AT32:BC32"/>
    <mergeCell ref="A41:C41"/>
    <mergeCell ref="D41:R41"/>
    <mergeCell ref="S41:Z41"/>
    <mergeCell ref="AA41:AH41"/>
    <mergeCell ref="AI41:AP41"/>
    <mergeCell ref="AQ41:AY41"/>
    <mergeCell ref="A40:C40"/>
    <mergeCell ref="D40:R40"/>
    <mergeCell ref="S40:Z40"/>
    <mergeCell ref="AA40:AH40"/>
    <mergeCell ref="AI40:AP40"/>
    <mergeCell ref="AQ40:AY40"/>
    <mergeCell ref="A39:C39"/>
    <mergeCell ref="D39:R39"/>
    <mergeCell ref="S39:Z39"/>
    <mergeCell ref="AA39:AH39"/>
    <mergeCell ref="AI39:AP39"/>
    <mergeCell ref="AQ39:AY39"/>
    <mergeCell ref="A44:C44"/>
    <mergeCell ref="D44:R44"/>
    <mergeCell ref="S44:Z44"/>
    <mergeCell ref="AA44:AH44"/>
    <mergeCell ref="AI44:AP44"/>
    <mergeCell ref="AQ44:AY44"/>
    <mergeCell ref="A43:C43"/>
    <mergeCell ref="D43:R43"/>
    <mergeCell ref="S43:Z43"/>
    <mergeCell ref="AA43:AH43"/>
    <mergeCell ref="AI43:AP43"/>
    <mergeCell ref="AQ43:AY43"/>
    <mergeCell ref="A42:C42"/>
    <mergeCell ref="D42:R42"/>
    <mergeCell ref="S42:Z42"/>
    <mergeCell ref="AA42:AH42"/>
    <mergeCell ref="AI42:AP42"/>
    <mergeCell ref="AQ42:AY42"/>
    <mergeCell ref="A47:C47"/>
    <mergeCell ref="D47:R47"/>
    <mergeCell ref="S47:Z47"/>
    <mergeCell ref="AA47:AH47"/>
    <mergeCell ref="AI47:AP47"/>
    <mergeCell ref="AQ47:AY47"/>
    <mergeCell ref="A46:C46"/>
    <mergeCell ref="D46:R46"/>
    <mergeCell ref="S46:Z46"/>
    <mergeCell ref="AA46:AH46"/>
    <mergeCell ref="AI46:AP46"/>
    <mergeCell ref="AQ46:AY46"/>
    <mergeCell ref="A45:C45"/>
    <mergeCell ref="D45:R45"/>
    <mergeCell ref="S45:Z45"/>
    <mergeCell ref="AA45:AH45"/>
    <mergeCell ref="AI45:AP45"/>
    <mergeCell ref="AQ45:AY45"/>
    <mergeCell ref="A53:C53"/>
    <mergeCell ref="D53:R53"/>
    <mergeCell ref="S53:Z53"/>
    <mergeCell ref="AA53:AH53"/>
    <mergeCell ref="AI53:AP53"/>
    <mergeCell ref="AQ53:AY53"/>
    <mergeCell ref="A49:C49"/>
    <mergeCell ref="D49:R49"/>
    <mergeCell ref="S49:Z49"/>
    <mergeCell ref="AA49:AH49"/>
    <mergeCell ref="AI49:AP49"/>
    <mergeCell ref="AQ49:AY49"/>
    <mergeCell ref="A48:C48"/>
    <mergeCell ref="D48:R48"/>
    <mergeCell ref="S48:Z48"/>
    <mergeCell ref="AA48:AH48"/>
    <mergeCell ref="AI48:AP48"/>
    <mergeCell ref="AQ48:AY48"/>
    <mergeCell ref="A56:C56"/>
    <mergeCell ref="D56:R56"/>
    <mergeCell ref="S56:Z56"/>
    <mergeCell ref="AA56:AH56"/>
    <mergeCell ref="AI56:AP56"/>
    <mergeCell ref="AQ56:AY56"/>
    <mergeCell ref="A55:C55"/>
    <mergeCell ref="D55:R55"/>
    <mergeCell ref="S55:Z55"/>
    <mergeCell ref="AA55:AH55"/>
    <mergeCell ref="AI55:AP55"/>
    <mergeCell ref="AQ55:AY55"/>
    <mergeCell ref="A54:C54"/>
    <mergeCell ref="D54:R54"/>
    <mergeCell ref="S54:Z54"/>
    <mergeCell ref="AA54:AH54"/>
    <mergeCell ref="AI54:AP54"/>
    <mergeCell ref="AQ54:AY54"/>
    <mergeCell ref="B60:AY60"/>
    <mergeCell ref="A62:C62"/>
    <mergeCell ref="D62:AH62"/>
    <mergeCell ref="AI62:AP62"/>
    <mergeCell ref="AQ62:AY62"/>
    <mergeCell ref="A63:C63"/>
    <mergeCell ref="D63:AH63"/>
    <mergeCell ref="AI63:AP63"/>
    <mergeCell ref="AQ63:AY63"/>
    <mergeCell ref="A58:C58"/>
    <mergeCell ref="D58:R58"/>
    <mergeCell ref="S58:Z58"/>
    <mergeCell ref="AA58:AH58"/>
    <mergeCell ref="AI58:AP58"/>
    <mergeCell ref="AQ58:AY58"/>
    <mergeCell ref="A57:C57"/>
    <mergeCell ref="D57:R57"/>
    <mergeCell ref="S57:Z57"/>
    <mergeCell ref="AA57:AH57"/>
    <mergeCell ref="AI57:AP57"/>
    <mergeCell ref="AQ57:AY57"/>
    <mergeCell ref="A68:C68"/>
    <mergeCell ref="D68:AH68"/>
    <mergeCell ref="AI68:AP68"/>
    <mergeCell ref="AQ68:AY68"/>
    <mergeCell ref="A69:C69"/>
    <mergeCell ref="D69:AH69"/>
    <mergeCell ref="AI69:AP69"/>
    <mergeCell ref="AQ69:AY69"/>
    <mergeCell ref="A66:C66"/>
    <mergeCell ref="D66:AH66"/>
    <mergeCell ref="AI66:AP66"/>
    <mergeCell ref="AQ66:AY66"/>
    <mergeCell ref="A67:C67"/>
    <mergeCell ref="D67:AH67"/>
    <mergeCell ref="AI67:AP67"/>
    <mergeCell ref="AQ67:AY67"/>
    <mergeCell ref="A64:C64"/>
    <mergeCell ref="D64:AH64"/>
    <mergeCell ref="AI64:AP64"/>
    <mergeCell ref="AQ64:AY64"/>
    <mergeCell ref="A65:C65"/>
    <mergeCell ref="D65:AH65"/>
    <mergeCell ref="AI65:AP65"/>
    <mergeCell ref="AQ65:AY65"/>
    <mergeCell ref="A74:C74"/>
    <mergeCell ref="D74:AH74"/>
    <mergeCell ref="AI74:AP74"/>
    <mergeCell ref="AQ74:AY74"/>
    <mergeCell ref="A75:C75"/>
    <mergeCell ref="D75:AH75"/>
    <mergeCell ref="AI75:AP75"/>
    <mergeCell ref="AQ75:AY75"/>
    <mergeCell ref="A72:C72"/>
    <mergeCell ref="D72:AH72"/>
    <mergeCell ref="AI72:AP72"/>
    <mergeCell ref="AQ72:AY72"/>
    <mergeCell ref="A73:C73"/>
    <mergeCell ref="D73:AH73"/>
    <mergeCell ref="AI73:AP73"/>
    <mergeCell ref="AQ73:AY73"/>
    <mergeCell ref="A70:C70"/>
    <mergeCell ref="D70:AH70"/>
    <mergeCell ref="AI70:AP70"/>
    <mergeCell ref="AQ70:AY70"/>
    <mergeCell ref="A71:C71"/>
    <mergeCell ref="D71:AH71"/>
    <mergeCell ref="AI71:AP71"/>
    <mergeCell ref="AQ71:AY71"/>
    <mergeCell ref="A90:C90"/>
    <mergeCell ref="D90:V90"/>
    <mergeCell ref="W90:AE90"/>
    <mergeCell ref="AF90:AP90"/>
    <mergeCell ref="AQ90:AY90"/>
    <mergeCell ref="A91:C91"/>
    <mergeCell ref="D91:V91"/>
    <mergeCell ref="W91:AE91"/>
    <mergeCell ref="AF91:AP91"/>
    <mergeCell ref="AQ91:AY91"/>
    <mergeCell ref="A77:AY81"/>
    <mergeCell ref="A83:AZ83"/>
    <mergeCell ref="A89:C89"/>
    <mergeCell ref="D89:V89"/>
    <mergeCell ref="W89:AE89"/>
    <mergeCell ref="AF89:AP89"/>
    <mergeCell ref="AQ89:AY89"/>
    <mergeCell ref="P98:Y98"/>
    <mergeCell ref="A102:AY102"/>
    <mergeCell ref="A104:C104"/>
    <mergeCell ref="D104:V104"/>
    <mergeCell ref="W104:AE104"/>
    <mergeCell ref="AF104:AP104"/>
    <mergeCell ref="AQ104:AY104"/>
    <mergeCell ref="A94:C94"/>
    <mergeCell ref="D94:V94"/>
    <mergeCell ref="W94:AE94"/>
    <mergeCell ref="AF94:AP94"/>
    <mergeCell ref="AQ94:AY94"/>
    <mergeCell ref="A96:AY96"/>
    <mergeCell ref="A92:C92"/>
    <mergeCell ref="D92:V92"/>
    <mergeCell ref="W92:AE92"/>
    <mergeCell ref="AF92:AP92"/>
    <mergeCell ref="AQ92:AY92"/>
    <mergeCell ref="A93:C93"/>
    <mergeCell ref="D93:V93"/>
    <mergeCell ref="W93:AE93"/>
    <mergeCell ref="AF93:AP93"/>
    <mergeCell ref="AQ93:AY93"/>
    <mergeCell ref="A107:C107"/>
    <mergeCell ref="D107:V107"/>
    <mergeCell ref="W107:AE107"/>
    <mergeCell ref="AF107:AP107"/>
    <mergeCell ref="AQ107:AY107"/>
    <mergeCell ref="A108:C108"/>
    <mergeCell ref="D108:V108"/>
    <mergeCell ref="W108:AE108"/>
    <mergeCell ref="AF108:AP108"/>
    <mergeCell ref="AQ108:AY108"/>
    <mergeCell ref="A105:C105"/>
    <mergeCell ref="D105:V105"/>
    <mergeCell ref="W105:AE105"/>
    <mergeCell ref="AF105:AP105"/>
    <mergeCell ref="AQ105:AY105"/>
    <mergeCell ref="A106:C106"/>
    <mergeCell ref="D106:V106"/>
    <mergeCell ref="W106:AE106"/>
    <mergeCell ref="AF106:AP106"/>
    <mergeCell ref="AQ106:AY106"/>
    <mergeCell ref="A115:C115"/>
    <mergeCell ref="D115:V115"/>
    <mergeCell ref="W115:AE115"/>
    <mergeCell ref="AF115:AP115"/>
    <mergeCell ref="AQ115:AY115"/>
    <mergeCell ref="A116:C116"/>
    <mergeCell ref="D116:V116"/>
    <mergeCell ref="W116:AE116"/>
    <mergeCell ref="AF116:AP116"/>
    <mergeCell ref="AQ116:AY116"/>
    <mergeCell ref="A111:C111"/>
    <mergeCell ref="D111:V111"/>
    <mergeCell ref="W111:AE111"/>
    <mergeCell ref="AF111:AP111"/>
    <mergeCell ref="AQ111:AY111"/>
    <mergeCell ref="A113:AX113"/>
    <mergeCell ref="A109:C109"/>
    <mergeCell ref="D109:V109"/>
    <mergeCell ref="W109:AE109"/>
    <mergeCell ref="AF109:AP109"/>
    <mergeCell ref="AQ109:AY109"/>
    <mergeCell ref="A110:C110"/>
    <mergeCell ref="D110:V110"/>
    <mergeCell ref="W110:AE110"/>
    <mergeCell ref="AF110:AP110"/>
    <mergeCell ref="AQ110:AY110"/>
    <mergeCell ref="A121:C121"/>
    <mergeCell ref="D121:V121"/>
    <mergeCell ref="W121:AE121"/>
    <mergeCell ref="AF121:AP121"/>
    <mergeCell ref="AQ121:AY121"/>
    <mergeCell ref="A123:AX123"/>
    <mergeCell ref="D119:V119"/>
    <mergeCell ref="W119:AE119"/>
    <mergeCell ref="AF119:AP119"/>
    <mergeCell ref="AQ119:AY119"/>
    <mergeCell ref="A120:C120"/>
    <mergeCell ref="D120:V120"/>
    <mergeCell ref="W120:AE120"/>
    <mergeCell ref="AF120:AP120"/>
    <mergeCell ref="AQ120:AY120"/>
    <mergeCell ref="A117:C117"/>
    <mergeCell ref="D117:V117"/>
    <mergeCell ref="W117:AE117"/>
    <mergeCell ref="AF117:AP117"/>
    <mergeCell ref="AQ117:AY117"/>
    <mergeCell ref="A118:C118"/>
    <mergeCell ref="D118:V118"/>
    <mergeCell ref="W118:AE118"/>
    <mergeCell ref="AF118:AP118"/>
    <mergeCell ref="AQ118:AY118"/>
    <mergeCell ref="A127:C127"/>
    <mergeCell ref="D127:V127"/>
    <mergeCell ref="W127:AE127"/>
    <mergeCell ref="AF127:AP127"/>
    <mergeCell ref="AQ127:AY127"/>
    <mergeCell ref="A128:C128"/>
    <mergeCell ref="D128:V128"/>
    <mergeCell ref="W128:AE128"/>
    <mergeCell ref="AF128:AP128"/>
    <mergeCell ref="AQ128:AY128"/>
    <mergeCell ref="A125:C125"/>
    <mergeCell ref="D125:V125"/>
    <mergeCell ref="W125:AE125"/>
    <mergeCell ref="AF125:AP125"/>
    <mergeCell ref="AQ125:AY125"/>
    <mergeCell ref="A126:C126"/>
    <mergeCell ref="D126:V126"/>
    <mergeCell ref="W126:AE126"/>
    <mergeCell ref="AF126:AP126"/>
    <mergeCell ref="AQ126:AY126"/>
    <mergeCell ref="A134:AY134"/>
    <mergeCell ref="A140:C140"/>
    <mergeCell ref="D140:V140"/>
    <mergeCell ref="W140:AE140"/>
    <mergeCell ref="AF140:AP140"/>
    <mergeCell ref="AQ140:AY140"/>
    <mergeCell ref="A131:C131"/>
    <mergeCell ref="D131:V131"/>
    <mergeCell ref="W131:AE131"/>
    <mergeCell ref="AF131:AP131"/>
    <mergeCell ref="AQ131:AY131"/>
    <mergeCell ref="A132:C132"/>
    <mergeCell ref="D132:V132"/>
    <mergeCell ref="W132:AE132"/>
    <mergeCell ref="AF132:AP132"/>
    <mergeCell ref="AQ132:AY132"/>
    <mergeCell ref="A129:C129"/>
    <mergeCell ref="D129:V129"/>
    <mergeCell ref="W129:AE129"/>
    <mergeCell ref="AF129:AP129"/>
    <mergeCell ref="AQ129:AY129"/>
    <mergeCell ref="A130:C130"/>
    <mergeCell ref="D130:V130"/>
    <mergeCell ref="W130:AE130"/>
    <mergeCell ref="AF130:AP130"/>
    <mergeCell ref="AQ130:AY130"/>
    <mergeCell ref="A143:C143"/>
    <mergeCell ref="D143:V143"/>
    <mergeCell ref="W143:AE143"/>
    <mergeCell ref="AF143:AP143"/>
    <mergeCell ref="AQ143:AY143"/>
    <mergeCell ref="A144:C144"/>
    <mergeCell ref="D144:V144"/>
    <mergeCell ref="W144:AE144"/>
    <mergeCell ref="AF144:AP144"/>
    <mergeCell ref="AQ144:AY144"/>
    <mergeCell ref="A141:C141"/>
    <mergeCell ref="D141:V141"/>
    <mergeCell ref="W141:AE141"/>
    <mergeCell ref="AF141:AP141"/>
    <mergeCell ref="AQ141:AY141"/>
    <mergeCell ref="A142:C142"/>
    <mergeCell ref="D142:V142"/>
    <mergeCell ref="W142:AE142"/>
    <mergeCell ref="AF142:AP142"/>
    <mergeCell ref="AQ142:AY142"/>
    <mergeCell ref="A154:C154"/>
    <mergeCell ref="D154:V154"/>
    <mergeCell ref="W154:AE154"/>
    <mergeCell ref="AF154:AP154"/>
    <mergeCell ref="AQ154:AY154"/>
    <mergeCell ref="A155:C155"/>
    <mergeCell ref="D155:V155"/>
    <mergeCell ref="W155:AE155"/>
    <mergeCell ref="AF155:AP155"/>
    <mergeCell ref="AQ155:AY155"/>
    <mergeCell ref="P149:T149"/>
    <mergeCell ref="A153:C153"/>
    <mergeCell ref="D153:V153"/>
    <mergeCell ref="W153:AE153"/>
    <mergeCell ref="AF153:AP153"/>
    <mergeCell ref="AQ153:AY153"/>
    <mergeCell ref="A145:C145"/>
    <mergeCell ref="D145:V145"/>
    <mergeCell ref="W145:AE145"/>
    <mergeCell ref="AF145:AP145"/>
    <mergeCell ref="AQ145:AY145"/>
    <mergeCell ref="A147:AY147"/>
    <mergeCell ref="A158:C158"/>
    <mergeCell ref="D158:V158"/>
    <mergeCell ref="W158:AE158"/>
    <mergeCell ref="AF158:AP158"/>
    <mergeCell ref="AQ158:AY158"/>
    <mergeCell ref="A159:C159"/>
    <mergeCell ref="D159:V159"/>
    <mergeCell ref="W159:AE159"/>
    <mergeCell ref="AF159:AP159"/>
    <mergeCell ref="AQ159:AY159"/>
    <mergeCell ref="A156:C156"/>
    <mergeCell ref="D156:V156"/>
    <mergeCell ref="W156:AE156"/>
    <mergeCell ref="AF156:AP156"/>
    <mergeCell ref="AQ156:AY156"/>
    <mergeCell ref="A157:C157"/>
    <mergeCell ref="D157:V157"/>
    <mergeCell ref="W157:AE157"/>
    <mergeCell ref="AF157:AP157"/>
    <mergeCell ref="AQ157:AY157"/>
    <mergeCell ref="A171:C171"/>
    <mergeCell ref="D171:AL171"/>
    <mergeCell ref="AM171:AU171"/>
    <mergeCell ref="AV171:BD171"/>
    <mergeCell ref="BE171:BM171"/>
    <mergeCell ref="BN171:BV171"/>
    <mergeCell ref="A170:C170"/>
    <mergeCell ref="D170:AL170"/>
    <mergeCell ref="AM170:AU170"/>
    <mergeCell ref="AV170:BD170"/>
    <mergeCell ref="BE170:BM170"/>
    <mergeCell ref="BN170:BV170"/>
    <mergeCell ref="A161:BR161"/>
    <mergeCell ref="A167:BU167"/>
    <mergeCell ref="A169:C169"/>
    <mergeCell ref="D169:AL169"/>
    <mergeCell ref="AM169:AU169"/>
    <mergeCell ref="AV169:BD169"/>
    <mergeCell ref="BE169:BM169"/>
    <mergeCell ref="BN169:BV169"/>
    <mergeCell ref="A163:U163"/>
    <mergeCell ref="A174:C174"/>
    <mergeCell ref="D174:AL174"/>
    <mergeCell ref="AM174:AU174"/>
    <mergeCell ref="AV174:BD174"/>
    <mergeCell ref="BE174:BM174"/>
    <mergeCell ref="BN174:BV174"/>
    <mergeCell ref="A173:C173"/>
    <mergeCell ref="D173:AL173"/>
    <mergeCell ref="AM173:AU173"/>
    <mergeCell ref="AV173:BD173"/>
    <mergeCell ref="BE173:BM173"/>
    <mergeCell ref="BN173:BV173"/>
    <mergeCell ref="A172:C172"/>
    <mergeCell ref="D172:AL172"/>
    <mergeCell ref="AM172:AU172"/>
    <mergeCell ref="AV172:BD172"/>
    <mergeCell ref="BE172:BM172"/>
    <mergeCell ref="BN172:BV172"/>
    <mergeCell ref="BE178:BM178"/>
    <mergeCell ref="BN178:BV178"/>
    <mergeCell ref="A177:C177"/>
    <mergeCell ref="D177:AL177"/>
    <mergeCell ref="AM177:AU177"/>
    <mergeCell ref="AV177:BD177"/>
    <mergeCell ref="BE177:BM177"/>
    <mergeCell ref="BN177:BV177"/>
    <mergeCell ref="A176:C176"/>
    <mergeCell ref="D176:AL176"/>
    <mergeCell ref="AM176:AU176"/>
    <mergeCell ref="AV176:BD176"/>
    <mergeCell ref="BE176:BM176"/>
    <mergeCell ref="BN176:BV176"/>
    <mergeCell ref="A175:C175"/>
    <mergeCell ref="D175:AL175"/>
    <mergeCell ref="AM175:AU175"/>
    <mergeCell ref="AV175:BD175"/>
    <mergeCell ref="BE175:BM175"/>
    <mergeCell ref="BN175:BV175"/>
    <mergeCell ref="A183:C183"/>
    <mergeCell ref="D183:V183"/>
    <mergeCell ref="W183:AE183"/>
    <mergeCell ref="AF183:AP183"/>
    <mergeCell ref="AQ183:AY183"/>
    <mergeCell ref="A184:C184"/>
    <mergeCell ref="D184:V184"/>
    <mergeCell ref="W184:AE184"/>
    <mergeCell ref="AF184:AP184"/>
    <mergeCell ref="AQ184:AY184"/>
    <mergeCell ref="A180:AY180"/>
    <mergeCell ref="A182:C182"/>
    <mergeCell ref="D182:V182"/>
    <mergeCell ref="W182:AE182"/>
    <mergeCell ref="AF182:AP182"/>
    <mergeCell ref="AQ182:AY182"/>
    <mergeCell ref="A178:C178"/>
    <mergeCell ref="D178:AL178"/>
    <mergeCell ref="AM178:AU178"/>
    <mergeCell ref="AV178:BD178"/>
    <mergeCell ref="A187:C187"/>
    <mergeCell ref="D187:V187"/>
    <mergeCell ref="W187:AE187"/>
    <mergeCell ref="AF187:AP187"/>
    <mergeCell ref="AQ187:AY187"/>
    <mergeCell ref="A188:C188"/>
    <mergeCell ref="D188:V188"/>
    <mergeCell ref="W188:AE188"/>
    <mergeCell ref="AF188:AP188"/>
    <mergeCell ref="AQ188:AY188"/>
    <mergeCell ref="A185:C185"/>
    <mergeCell ref="D185:V185"/>
    <mergeCell ref="W185:AE185"/>
    <mergeCell ref="AF185:AP185"/>
    <mergeCell ref="AQ185:AY185"/>
    <mergeCell ref="A186:C186"/>
    <mergeCell ref="D186:V186"/>
    <mergeCell ref="W186:AE186"/>
    <mergeCell ref="AF186:AP186"/>
    <mergeCell ref="AQ186:AY186"/>
    <mergeCell ref="A194:C194"/>
    <mergeCell ref="D194:AA194"/>
    <mergeCell ref="AB194:AI194"/>
    <mergeCell ref="AJ194:AQ194"/>
    <mergeCell ref="AR194:AZ194"/>
    <mergeCell ref="A195:C195"/>
    <mergeCell ref="D195:AA195"/>
    <mergeCell ref="AB195:AI195"/>
    <mergeCell ref="AJ195:AQ195"/>
    <mergeCell ref="AR195:AZ195"/>
    <mergeCell ref="A192:C192"/>
    <mergeCell ref="D192:AA192"/>
    <mergeCell ref="AB192:AI192"/>
    <mergeCell ref="AJ192:AQ192"/>
    <mergeCell ref="AR192:AZ192"/>
    <mergeCell ref="A193:C193"/>
    <mergeCell ref="D193:AA193"/>
    <mergeCell ref="AB193:AI193"/>
    <mergeCell ref="AJ193:AQ193"/>
    <mergeCell ref="AR193:AZ193"/>
    <mergeCell ref="A198:C198"/>
    <mergeCell ref="D198:AA198"/>
    <mergeCell ref="AB198:AI198"/>
    <mergeCell ref="AJ198:AQ198"/>
    <mergeCell ref="AR198:AZ198"/>
    <mergeCell ref="A199:C199"/>
    <mergeCell ref="D199:AA199"/>
    <mergeCell ref="AB199:AI199"/>
    <mergeCell ref="AJ199:AQ199"/>
    <mergeCell ref="AR199:AZ199"/>
    <mergeCell ref="A196:C196"/>
    <mergeCell ref="D196:AA196"/>
    <mergeCell ref="AB196:AI196"/>
    <mergeCell ref="AJ196:AQ196"/>
    <mergeCell ref="AR196:AZ196"/>
    <mergeCell ref="A197:C197"/>
    <mergeCell ref="D197:AA197"/>
    <mergeCell ref="AB197:AI197"/>
    <mergeCell ref="AJ197:AQ197"/>
    <mergeCell ref="AR197:AZ197"/>
    <mergeCell ref="A202:C202"/>
    <mergeCell ref="D202:AA202"/>
    <mergeCell ref="AB202:AI202"/>
    <mergeCell ref="AJ202:AQ202"/>
    <mergeCell ref="AR202:AZ202"/>
    <mergeCell ref="A203:C203"/>
    <mergeCell ref="D203:AA203"/>
    <mergeCell ref="AB203:AI203"/>
    <mergeCell ref="AJ203:AQ203"/>
    <mergeCell ref="AR203:AZ203"/>
    <mergeCell ref="A200:C200"/>
    <mergeCell ref="D200:AA200"/>
    <mergeCell ref="AB200:AI200"/>
    <mergeCell ref="AJ200:AQ200"/>
    <mergeCell ref="AR200:AZ200"/>
    <mergeCell ref="A201:C201"/>
    <mergeCell ref="D201:AA201"/>
    <mergeCell ref="AB201:AI201"/>
    <mergeCell ref="AJ201:AQ201"/>
    <mergeCell ref="AR201:AZ201"/>
    <mergeCell ref="A206:C206"/>
    <mergeCell ref="D206:AA206"/>
    <mergeCell ref="AB206:AI206"/>
    <mergeCell ref="AJ206:AQ206"/>
    <mergeCell ref="AR206:AZ206"/>
    <mergeCell ref="A207:C207"/>
    <mergeCell ref="D207:AA207"/>
    <mergeCell ref="AB207:AI207"/>
    <mergeCell ref="AJ207:AQ207"/>
    <mergeCell ref="AR207:AZ207"/>
    <mergeCell ref="A204:C204"/>
    <mergeCell ref="D204:AA204"/>
    <mergeCell ref="AB204:AI204"/>
    <mergeCell ref="AJ204:AQ204"/>
    <mergeCell ref="AR204:AZ204"/>
    <mergeCell ref="A205:C205"/>
    <mergeCell ref="D205:AA205"/>
    <mergeCell ref="AB205:AI205"/>
    <mergeCell ref="AJ205:AQ205"/>
    <mergeCell ref="AR205:AZ205"/>
    <mergeCell ref="A210:C210"/>
    <mergeCell ref="D210:AA210"/>
    <mergeCell ref="AB210:AI210"/>
    <mergeCell ref="AJ210:AQ210"/>
    <mergeCell ref="AR210:AZ210"/>
    <mergeCell ref="A211:C211"/>
    <mergeCell ref="D211:AA211"/>
    <mergeCell ref="AB211:AI211"/>
    <mergeCell ref="AJ211:AQ211"/>
    <mergeCell ref="AR211:AZ211"/>
    <mergeCell ref="A208:C208"/>
    <mergeCell ref="D208:AA208"/>
    <mergeCell ref="AB208:AI208"/>
    <mergeCell ref="AJ208:AQ208"/>
    <mergeCell ref="AR208:AZ208"/>
    <mergeCell ref="A209:C209"/>
    <mergeCell ref="D209:AA209"/>
    <mergeCell ref="AB209:AI209"/>
    <mergeCell ref="AJ209:AQ209"/>
    <mergeCell ref="AR209:AZ209"/>
    <mergeCell ref="A214:C214"/>
    <mergeCell ref="D214:AA214"/>
    <mergeCell ref="AB214:AI214"/>
    <mergeCell ref="AJ214:AQ214"/>
    <mergeCell ref="AR214:AZ214"/>
    <mergeCell ref="A215:C215"/>
    <mergeCell ref="D215:AA215"/>
    <mergeCell ref="AB215:AI215"/>
    <mergeCell ref="AJ215:AQ215"/>
    <mergeCell ref="AR215:AZ215"/>
    <mergeCell ref="A212:C212"/>
    <mergeCell ref="D212:AA212"/>
    <mergeCell ref="AB212:AI212"/>
    <mergeCell ref="AJ212:AQ212"/>
    <mergeCell ref="AR212:AZ212"/>
    <mergeCell ref="A213:C213"/>
    <mergeCell ref="D213:AA213"/>
    <mergeCell ref="AB213:AI213"/>
    <mergeCell ref="AJ213:AQ213"/>
    <mergeCell ref="AR213:AZ213"/>
    <mergeCell ref="A222:C222"/>
    <mergeCell ref="D222:V222"/>
    <mergeCell ref="W222:AE222"/>
    <mergeCell ref="AF222:AP222"/>
    <mergeCell ref="AQ222:AY222"/>
    <mergeCell ref="A223:C223"/>
    <mergeCell ref="D223:V223"/>
    <mergeCell ref="W223:AE223"/>
    <mergeCell ref="AF223:AP223"/>
    <mergeCell ref="AQ223:AY223"/>
    <mergeCell ref="A218:C218"/>
    <mergeCell ref="D218:AA218"/>
    <mergeCell ref="AB218:AI218"/>
    <mergeCell ref="AJ218:AQ218"/>
    <mergeCell ref="AR218:AZ218"/>
    <mergeCell ref="A220:AY220"/>
    <mergeCell ref="A216:C216"/>
    <mergeCell ref="D216:AA216"/>
    <mergeCell ref="AB216:AI216"/>
    <mergeCell ref="AJ216:AQ216"/>
    <mergeCell ref="AR216:AZ216"/>
    <mergeCell ref="A217:C217"/>
    <mergeCell ref="D217:AA217"/>
    <mergeCell ref="AB217:AI217"/>
    <mergeCell ref="AJ217:AQ217"/>
    <mergeCell ref="AR217:AZ217"/>
    <mergeCell ref="A226:C226"/>
    <mergeCell ref="D226:V226"/>
    <mergeCell ref="W226:AE226"/>
    <mergeCell ref="AF226:AP226"/>
    <mergeCell ref="AQ226:AY226"/>
    <mergeCell ref="A227:C227"/>
    <mergeCell ref="D227:V227"/>
    <mergeCell ref="W227:AE227"/>
    <mergeCell ref="AF227:AP227"/>
    <mergeCell ref="AQ227:AY227"/>
    <mergeCell ref="A224:C224"/>
    <mergeCell ref="D224:V224"/>
    <mergeCell ref="W224:AE224"/>
    <mergeCell ref="AF224:AP224"/>
    <mergeCell ref="AQ224:AY224"/>
    <mergeCell ref="A225:C225"/>
    <mergeCell ref="D225:V225"/>
    <mergeCell ref="W225:AE225"/>
    <mergeCell ref="AF225:AP225"/>
    <mergeCell ref="AQ225:AY225"/>
    <mergeCell ref="A230:C230"/>
    <mergeCell ref="D230:V230"/>
    <mergeCell ref="W230:AE230"/>
    <mergeCell ref="AF230:AP230"/>
    <mergeCell ref="AQ230:AY230"/>
    <mergeCell ref="A231:C231"/>
    <mergeCell ref="D231:V231"/>
    <mergeCell ref="W231:AE231"/>
    <mergeCell ref="AF231:AP231"/>
    <mergeCell ref="AQ231:AY231"/>
    <mergeCell ref="A228:C228"/>
    <mergeCell ref="D228:V228"/>
    <mergeCell ref="W228:AE228"/>
    <mergeCell ref="AF228:AP228"/>
    <mergeCell ref="AQ228:AY228"/>
    <mergeCell ref="A229:C229"/>
    <mergeCell ref="D229:V229"/>
    <mergeCell ref="W229:AE229"/>
    <mergeCell ref="AF229:AP229"/>
    <mergeCell ref="AQ229:AY229"/>
    <mergeCell ref="A237:C237"/>
    <mergeCell ref="D237:V237"/>
    <mergeCell ref="W237:AE237"/>
    <mergeCell ref="AF237:AP237"/>
    <mergeCell ref="AQ237:AY237"/>
    <mergeCell ref="A238:C238"/>
    <mergeCell ref="D238:V238"/>
    <mergeCell ref="W238:AE238"/>
    <mergeCell ref="AF238:AP238"/>
    <mergeCell ref="AQ238:AY238"/>
    <mergeCell ref="A232:C232"/>
    <mergeCell ref="D232:V232"/>
    <mergeCell ref="W232:AE232"/>
    <mergeCell ref="AF232:AP232"/>
    <mergeCell ref="AQ232:AY232"/>
    <mergeCell ref="A236:C236"/>
    <mergeCell ref="D236:V236"/>
    <mergeCell ref="W236:AE236"/>
    <mergeCell ref="AF236:AP236"/>
    <mergeCell ref="AQ236:AY236"/>
    <mergeCell ref="A241:C241"/>
    <mergeCell ref="D241:V241"/>
    <mergeCell ref="W241:AE241"/>
    <mergeCell ref="AF241:AP241"/>
    <mergeCell ref="AQ241:AY241"/>
    <mergeCell ref="A242:C242"/>
    <mergeCell ref="D242:V242"/>
    <mergeCell ref="W242:AE242"/>
    <mergeCell ref="AF242:AP242"/>
    <mergeCell ref="AQ242:AY242"/>
    <mergeCell ref="A239:C239"/>
    <mergeCell ref="D239:V239"/>
    <mergeCell ref="W239:AE239"/>
    <mergeCell ref="AF239:AP239"/>
    <mergeCell ref="AQ239:AY239"/>
    <mergeCell ref="A240:C240"/>
    <mergeCell ref="D240:V240"/>
    <mergeCell ref="W240:AE240"/>
    <mergeCell ref="AF240:AP240"/>
    <mergeCell ref="AQ240:AY240"/>
    <mergeCell ref="A245:C245"/>
    <mergeCell ref="D245:V245"/>
    <mergeCell ref="W245:AE245"/>
    <mergeCell ref="AF245:AP245"/>
    <mergeCell ref="AQ245:AY245"/>
    <mergeCell ref="A246:C246"/>
    <mergeCell ref="D246:V246"/>
    <mergeCell ref="W246:AE246"/>
    <mergeCell ref="AF246:AP246"/>
    <mergeCell ref="AQ246:AY246"/>
    <mergeCell ref="A243:C243"/>
    <mergeCell ref="D243:V243"/>
    <mergeCell ref="W243:AE243"/>
    <mergeCell ref="AF243:AP243"/>
    <mergeCell ref="AQ243:AY243"/>
    <mergeCell ref="A244:C244"/>
    <mergeCell ref="D244:V244"/>
    <mergeCell ref="W244:AE244"/>
    <mergeCell ref="AF244:AP244"/>
    <mergeCell ref="AQ244:AY244"/>
    <mergeCell ref="A249:C249"/>
    <mergeCell ref="D249:V249"/>
    <mergeCell ref="W249:AE249"/>
    <mergeCell ref="AF249:AP249"/>
    <mergeCell ref="AQ249:AY249"/>
    <mergeCell ref="A250:C250"/>
    <mergeCell ref="D250:V250"/>
    <mergeCell ref="W250:AE250"/>
    <mergeCell ref="AF250:AP250"/>
    <mergeCell ref="AQ250:AY250"/>
    <mergeCell ref="A247:C247"/>
    <mergeCell ref="D247:V247"/>
    <mergeCell ref="W247:AE247"/>
    <mergeCell ref="AF247:AP247"/>
    <mergeCell ref="AQ247:AY247"/>
    <mergeCell ref="A248:C248"/>
    <mergeCell ref="D248:V248"/>
    <mergeCell ref="W248:AE248"/>
    <mergeCell ref="AF248:AP248"/>
    <mergeCell ref="AQ248:AY248"/>
    <mergeCell ref="A253:C253"/>
    <mergeCell ref="D253:V253"/>
    <mergeCell ref="W253:AE253"/>
    <mergeCell ref="AF253:AP253"/>
    <mergeCell ref="AQ253:AY253"/>
    <mergeCell ref="A254:C254"/>
    <mergeCell ref="D254:V254"/>
    <mergeCell ref="W254:AE254"/>
    <mergeCell ref="AF254:AP254"/>
    <mergeCell ref="AQ254:AY254"/>
    <mergeCell ref="A251:C251"/>
    <mergeCell ref="D251:V251"/>
    <mergeCell ref="W251:AE251"/>
    <mergeCell ref="AF251:AP251"/>
    <mergeCell ref="AQ251:AY251"/>
    <mergeCell ref="A252:C252"/>
    <mergeCell ref="D252:V252"/>
    <mergeCell ref="W252:AE252"/>
    <mergeCell ref="AF252:AP252"/>
    <mergeCell ref="AQ252:AY252"/>
    <mergeCell ref="A257:C257"/>
    <mergeCell ref="D257:V257"/>
    <mergeCell ref="W257:AE257"/>
    <mergeCell ref="AF257:AP257"/>
    <mergeCell ref="AQ257:AY257"/>
    <mergeCell ref="A258:C258"/>
    <mergeCell ref="D258:V258"/>
    <mergeCell ref="W258:AE258"/>
    <mergeCell ref="AF258:AP258"/>
    <mergeCell ref="AQ258:AY258"/>
    <mergeCell ref="A255:C255"/>
    <mergeCell ref="D255:V255"/>
    <mergeCell ref="W255:AE255"/>
    <mergeCell ref="AF255:AP255"/>
    <mergeCell ref="AQ255:AY255"/>
    <mergeCell ref="A256:C256"/>
    <mergeCell ref="D256:V256"/>
    <mergeCell ref="W256:AE256"/>
    <mergeCell ref="AF256:AP256"/>
    <mergeCell ref="AQ256:AY256"/>
    <mergeCell ref="A263:C263"/>
    <mergeCell ref="D263:V263"/>
    <mergeCell ref="W263:AE263"/>
    <mergeCell ref="AF263:AP263"/>
    <mergeCell ref="AQ263:AY263"/>
    <mergeCell ref="A265:AY265"/>
    <mergeCell ref="A261:C261"/>
    <mergeCell ref="D261:V261"/>
    <mergeCell ref="W261:AE261"/>
    <mergeCell ref="AF261:AP261"/>
    <mergeCell ref="AQ261:AY261"/>
    <mergeCell ref="A262:C262"/>
    <mergeCell ref="D262:V262"/>
    <mergeCell ref="W262:AE262"/>
    <mergeCell ref="AF262:AP262"/>
    <mergeCell ref="AQ262:AY262"/>
    <mergeCell ref="A259:C259"/>
    <mergeCell ref="D259:V259"/>
    <mergeCell ref="W259:AE259"/>
    <mergeCell ref="AF259:AP259"/>
    <mergeCell ref="AQ259:AY259"/>
    <mergeCell ref="A260:C260"/>
    <mergeCell ref="D260:V260"/>
    <mergeCell ref="W260:AE260"/>
    <mergeCell ref="AF260:AP260"/>
    <mergeCell ref="AQ260:AY260"/>
    <mergeCell ref="A271:C271"/>
    <mergeCell ref="D271:AE271"/>
    <mergeCell ref="AF271:AO271"/>
    <mergeCell ref="AP271:AY271"/>
    <mergeCell ref="A272:C272"/>
    <mergeCell ref="D272:AE272"/>
    <mergeCell ref="AF272:AO272"/>
    <mergeCell ref="AP272:AY272"/>
    <mergeCell ref="A269:C269"/>
    <mergeCell ref="D269:AE269"/>
    <mergeCell ref="AF269:AO269"/>
    <mergeCell ref="AP269:AY269"/>
    <mergeCell ref="A270:C270"/>
    <mergeCell ref="D270:AE270"/>
    <mergeCell ref="AF270:AO270"/>
    <mergeCell ref="AP270:AY270"/>
    <mergeCell ref="A267:C267"/>
    <mergeCell ref="D267:AE267"/>
    <mergeCell ref="AF267:AO267"/>
    <mergeCell ref="AP267:AY267"/>
    <mergeCell ref="A268:C268"/>
    <mergeCell ref="D268:AE268"/>
    <mergeCell ref="AF268:AO268"/>
    <mergeCell ref="AP268:AY268"/>
    <mergeCell ref="A277:C277"/>
    <mergeCell ref="D277:AE277"/>
    <mergeCell ref="AF277:AO277"/>
    <mergeCell ref="AP277:AY277"/>
    <mergeCell ref="A278:C278"/>
    <mergeCell ref="D278:AE278"/>
    <mergeCell ref="AF278:AO278"/>
    <mergeCell ref="AP278:AY278"/>
    <mergeCell ref="A275:C275"/>
    <mergeCell ref="D275:AE275"/>
    <mergeCell ref="AF275:AO275"/>
    <mergeCell ref="AP275:AY275"/>
    <mergeCell ref="A276:C276"/>
    <mergeCell ref="D276:AE276"/>
    <mergeCell ref="AF276:AO276"/>
    <mergeCell ref="AP276:AY276"/>
    <mergeCell ref="A273:C273"/>
    <mergeCell ref="D273:AE273"/>
    <mergeCell ref="AF273:AO273"/>
    <mergeCell ref="AP273:AY273"/>
    <mergeCell ref="A274:C274"/>
    <mergeCell ref="D274:AE274"/>
    <mergeCell ref="AF274:AO274"/>
    <mergeCell ref="AP274:AY274"/>
    <mergeCell ref="A283:C283"/>
    <mergeCell ref="D283:AE283"/>
    <mergeCell ref="AF283:AO283"/>
    <mergeCell ref="AP283:AY283"/>
    <mergeCell ref="A284:C284"/>
    <mergeCell ref="D284:AE284"/>
    <mergeCell ref="AF284:AO284"/>
    <mergeCell ref="AP284:AY284"/>
    <mergeCell ref="A281:C281"/>
    <mergeCell ref="D281:AE281"/>
    <mergeCell ref="AF281:AO281"/>
    <mergeCell ref="AP281:AY281"/>
    <mergeCell ref="A282:C282"/>
    <mergeCell ref="D282:AE282"/>
    <mergeCell ref="AF282:AO282"/>
    <mergeCell ref="AP282:AY282"/>
    <mergeCell ref="A279:C279"/>
    <mergeCell ref="D279:AE279"/>
    <mergeCell ref="AF279:AO279"/>
    <mergeCell ref="AP279:AY279"/>
    <mergeCell ref="A280:C280"/>
    <mergeCell ref="D280:AE280"/>
    <mergeCell ref="AF280:AO280"/>
    <mergeCell ref="AP280:AY280"/>
    <mergeCell ref="A287:C287"/>
    <mergeCell ref="D287:AE287"/>
    <mergeCell ref="AF287:AO287"/>
    <mergeCell ref="AP287:AY287"/>
    <mergeCell ref="A291:C291"/>
    <mergeCell ref="D291:V291"/>
    <mergeCell ref="W291:AE291"/>
    <mergeCell ref="AF291:AP291"/>
    <mergeCell ref="AQ291:AY291"/>
    <mergeCell ref="A285:C285"/>
    <mergeCell ref="D285:AE285"/>
    <mergeCell ref="AF285:AO285"/>
    <mergeCell ref="AP285:AY285"/>
    <mergeCell ref="A286:C286"/>
    <mergeCell ref="D286:AE286"/>
    <mergeCell ref="AF286:AO286"/>
    <mergeCell ref="AP286:AY286"/>
    <mergeCell ref="A294:C294"/>
    <mergeCell ref="D294:V294"/>
    <mergeCell ref="W294:AE294"/>
    <mergeCell ref="AF294:AP294"/>
    <mergeCell ref="AQ294:AY294"/>
    <mergeCell ref="A295:C295"/>
    <mergeCell ref="D295:V295"/>
    <mergeCell ref="W295:AE295"/>
    <mergeCell ref="AF295:AP295"/>
    <mergeCell ref="AQ295:AY295"/>
    <mergeCell ref="A292:C292"/>
    <mergeCell ref="D292:V292"/>
    <mergeCell ref="W292:AE292"/>
    <mergeCell ref="AF292:AP292"/>
    <mergeCell ref="AQ292:AY292"/>
    <mergeCell ref="A293:C293"/>
    <mergeCell ref="D293:V293"/>
    <mergeCell ref="W293:AE293"/>
    <mergeCell ref="AF293:AP293"/>
    <mergeCell ref="AQ293:AY293"/>
    <mergeCell ref="A302:C302"/>
    <mergeCell ref="D302:S302"/>
    <mergeCell ref="T302:AA302"/>
    <mergeCell ref="AB302:AI302"/>
    <mergeCell ref="AJ302:AQ302"/>
    <mergeCell ref="AR302:AY302"/>
    <mergeCell ref="A299:AY299"/>
    <mergeCell ref="A301:C301"/>
    <mergeCell ref="D301:S301"/>
    <mergeCell ref="T301:AA301"/>
    <mergeCell ref="AB301:AI301"/>
    <mergeCell ref="AJ301:AQ301"/>
    <mergeCell ref="AR301:AY301"/>
    <mergeCell ref="A296:C296"/>
    <mergeCell ref="D296:V296"/>
    <mergeCell ref="W296:AE296"/>
    <mergeCell ref="AF296:AP296"/>
    <mergeCell ref="AQ296:AY296"/>
    <mergeCell ref="A297:C297"/>
    <mergeCell ref="D297:V297"/>
    <mergeCell ref="W297:AE297"/>
    <mergeCell ref="AF297:AP297"/>
    <mergeCell ref="AQ297:AY297"/>
    <mergeCell ref="A305:C305"/>
    <mergeCell ref="D305:S305"/>
    <mergeCell ref="T305:AA305"/>
    <mergeCell ref="AB305:AI305"/>
    <mergeCell ref="AJ305:AQ305"/>
    <mergeCell ref="AR305:AY305"/>
    <mergeCell ref="A304:C304"/>
    <mergeCell ref="D304:S304"/>
    <mergeCell ref="T304:AA304"/>
    <mergeCell ref="AB304:AI304"/>
    <mergeCell ref="AJ304:AQ304"/>
    <mergeCell ref="AR304:AY304"/>
    <mergeCell ref="A303:C303"/>
    <mergeCell ref="D303:S303"/>
    <mergeCell ref="T303:AA303"/>
    <mergeCell ref="AB303:AI303"/>
    <mergeCell ref="AJ303:AQ303"/>
    <mergeCell ref="AR303:AY303"/>
    <mergeCell ref="A308:C308"/>
    <mergeCell ref="D308:S308"/>
    <mergeCell ref="T308:AA308"/>
    <mergeCell ref="AB308:AI308"/>
    <mergeCell ref="AJ308:AQ308"/>
    <mergeCell ref="AR308:AY308"/>
    <mergeCell ref="A307:C307"/>
    <mergeCell ref="D307:S307"/>
    <mergeCell ref="T307:AA307"/>
    <mergeCell ref="AB307:AI307"/>
    <mergeCell ref="AJ307:AQ307"/>
    <mergeCell ref="AR307:AY307"/>
    <mergeCell ref="A306:C306"/>
    <mergeCell ref="D306:S306"/>
    <mergeCell ref="T306:AA306"/>
    <mergeCell ref="AB306:AI306"/>
    <mergeCell ref="AJ306:AQ306"/>
    <mergeCell ref="AR306:AY306"/>
    <mergeCell ref="A311:C311"/>
    <mergeCell ref="D311:S311"/>
    <mergeCell ref="T311:AA311"/>
    <mergeCell ref="AB311:AI311"/>
    <mergeCell ref="AJ311:AQ311"/>
    <mergeCell ref="AR311:AY311"/>
    <mergeCell ref="A310:C310"/>
    <mergeCell ref="D310:S310"/>
    <mergeCell ref="T310:AA310"/>
    <mergeCell ref="AB310:AI310"/>
    <mergeCell ref="AJ310:AQ310"/>
    <mergeCell ref="AR310:AY310"/>
    <mergeCell ref="A309:C309"/>
    <mergeCell ref="D309:S309"/>
    <mergeCell ref="T309:AA309"/>
    <mergeCell ref="AB309:AI309"/>
    <mergeCell ref="AJ309:AQ309"/>
    <mergeCell ref="AR309:AY309"/>
    <mergeCell ref="A314:C314"/>
    <mergeCell ref="D314:S314"/>
    <mergeCell ref="T314:AA314"/>
    <mergeCell ref="AB314:AI314"/>
    <mergeCell ref="AJ314:AQ314"/>
    <mergeCell ref="AR314:AY314"/>
    <mergeCell ref="A313:C313"/>
    <mergeCell ref="D313:S313"/>
    <mergeCell ref="T313:AA313"/>
    <mergeCell ref="AB313:AI313"/>
    <mergeCell ref="AJ313:AQ313"/>
    <mergeCell ref="AR313:AY313"/>
    <mergeCell ref="A312:C312"/>
    <mergeCell ref="D312:S312"/>
    <mergeCell ref="T312:AA312"/>
    <mergeCell ref="AB312:AI312"/>
    <mergeCell ref="AJ312:AQ312"/>
    <mergeCell ref="AR312:AY312"/>
    <mergeCell ref="A317:C317"/>
    <mergeCell ref="D317:S317"/>
    <mergeCell ref="T317:AA317"/>
    <mergeCell ref="AB317:AI317"/>
    <mergeCell ref="AJ317:AQ317"/>
    <mergeCell ref="AR317:AY317"/>
    <mergeCell ref="A316:C316"/>
    <mergeCell ref="D316:S316"/>
    <mergeCell ref="T316:AA316"/>
    <mergeCell ref="AB316:AI316"/>
    <mergeCell ref="AJ316:AQ316"/>
    <mergeCell ref="AR316:AY316"/>
    <mergeCell ref="A315:C315"/>
    <mergeCell ref="D315:S315"/>
    <mergeCell ref="T315:AA315"/>
    <mergeCell ref="AB315:AI315"/>
    <mergeCell ref="AJ315:AQ315"/>
    <mergeCell ref="AR315:AY315"/>
    <mergeCell ref="A320:C320"/>
    <mergeCell ref="D320:S320"/>
    <mergeCell ref="T320:AA320"/>
    <mergeCell ref="AB320:AI320"/>
    <mergeCell ref="AJ320:AQ320"/>
    <mergeCell ref="AR320:AY320"/>
    <mergeCell ref="A319:C319"/>
    <mergeCell ref="D319:S319"/>
    <mergeCell ref="T319:AA319"/>
    <mergeCell ref="AB319:AI319"/>
    <mergeCell ref="AJ319:AQ319"/>
    <mergeCell ref="AR319:AY319"/>
    <mergeCell ref="A318:C318"/>
    <mergeCell ref="D318:S318"/>
    <mergeCell ref="T318:AA318"/>
    <mergeCell ref="AB318:AI318"/>
    <mergeCell ref="AJ318:AQ318"/>
    <mergeCell ref="AR318:AY318"/>
    <mergeCell ref="A323:C323"/>
    <mergeCell ref="D323:S323"/>
    <mergeCell ref="T323:AA323"/>
    <mergeCell ref="AB323:AI323"/>
    <mergeCell ref="AJ323:AQ323"/>
    <mergeCell ref="AR323:AY323"/>
    <mergeCell ref="A322:C322"/>
    <mergeCell ref="D322:S322"/>
    <mergeCell ref="T322:AA322"/>
    <mergeCell ref="AB322:AI322"/>
    <mergeCell ref="AJ322:AQ322"/>
    <mergeCell ref="AR322:AY322"/>
    <mergeCell ref="A321:C321"/>
    <mergeCell ref="D321:S321"/>
    <mergeCell ref="T321:AA321"/>
    <mergeCell ref="AB321:AI321"/>
    <mergeCell ref="AJ321:AQ321"/>
    <mergeCell ref="AR321:AY321"/>
    <mergeCell ref="A326:C326"/>
    <mergeCell ref="D326:S326"/>
    <mergeCell ref="T326:AA326"/>
    <mergeCell ref="AB326:AI326"/>
    <mergeCell ref="AJ326:AQ326"/>
    <mergeCell ref="AR326:AY326"/>
    <mergeCell ref="A325:C325"/>
    <mergeCell ref="D325:S325"/>
    <mergeCell ref="T325:AA325"/>
    <mergeCell ref="AB325:AI325"/>
    <mergeCell ref="AJ325:AQ325"/>
    <mergeCell ref="AR325:AY325"/>
    <mergeCell ref="A324:C324"/>
    <mergeCell ref="D324:S324"/>
    <mergeCell ref="T324:AA324"/>
    <mergeCell ref="AB324:AI324"/>
    <mergeCell ref="AJ324:AQ324"/>
    <mergeCell ref="AR324:AY324"/>
    <mergeCell ref="A329:C329"/>
    <mergeCell ref="D329:S329"/>
    <mergeCell ref="T329:AA329"/>
    <mergeCell ref="AB329:AI329"/>
    <mergeCell ref="AJ329:AQ329"/>
    <mergeCell ref="AR329:AY329"/>
    <mergeCell ref="A328:C328"/>
    <mergeCell ref="D328:S328"/>
    <mergeCell ref="T328:AA328"/>
    <mergeCell ref="AB328:AI328"/>
    <mergeCell ref="AJ328:AQ328"/>
    <mergeCell ref="AR328:AY328"/>
    <mergeCell ref="A327:C327"/>
    <mergeCell ref="D327:S327"/>
    <mergeCell ref="T327:AA327"/>
    <mergeCell ref="AB327:AI327"/>
    <mergeCell ref="AJ327:AQ327"/>
    <mergeCell ref="AR327:AY327"/>
    <mergeCell ref="A332:C332"/>
    <mergeCell ref="D332:S332"/>
    <mergeCell ref="T332:AA332"/>
    <mergeCell ref="AB332:AI332"/>
    <mergeCell ref="AJ332:AQ332"/>
    <mergeCell ref="AR332:AY332"/>
    <mergeCell ref="A331:C331"/>
    <mergeCell ref="D331:S331"/>
    <mergeCell ref="T331:AA331"/>
    <mergeCell ref="AB331:AI331"/>
    <mergeCell ref="AJ331:AQ331"/>
    <mergeCell ref="AR331:AY331"/>
    <mergeCell ref="A330:C330"/>
    <mergeCell ref="D330:S330"/>
    <mergeCell ref="T330:AA330"/>
    <mergeCell ref="AB330:AI330"/>
    <mergeCell ref="AJ330:AQ330"/>
    <mergeCell ref="AR330:AY330"/>
    <mergeCell ref="A335:C335"/>
    <mergeCell ref="D335:S335"/>
    <mergeCell ref="T335:AA335"/>
    <mergeCell ref="AB335:AI335"/>
    <mergeCell ref="AJ335:AQ335"/>
    <mergeCell ref="AR335:AY335"/>
    <mergeCell ref="A334:C334"/>
    <mergeCell ref="D334:S334"/>
    <mergeCell ref="T334:AA334"/>
    <mergeCell ref="AB334:AI334"/>
    <mergeCell ref="AJ334:AQ334"/>
    <mergeCell ref="AR334:AY334"/>
    <mergeCell ref="A333:C333"/>
    <mergeCell ref="D333:S333"/>
    <mergeCell ref="T333:AA333"/>
    <mergeCell ref="AB333:AI333"/>
    <mergeCell ref="AJ333:AQ333"/>
    <mergeCell ref="AR333:AY333"/>
    <mergeCell ref="A338:C338"/>
    <mergeCell ref="D338:S338"/>
    <mergeCell ref="T338:AA338"/>
    <mergeCell ref="AB338:AI338"/>
    <mergeCell ref="AJ338:AQ338"/>
    <mergeCell ref="AR338:AY338"/>
    <mergeCell ref="A337:C337"/>
    <mergeCell ref="D337:S337"/>
    <mergeCell ref="T337:AA337"/>
    <mergeCell ref="AB337:AI337"/>
    <mergeCell ref="AJ337:AQ337"/>
    <mergeCell ref="AR337:AY337"/>
    <mergeCell ref="A336:C336"/>
    <mergeCell ref="D336:S336"/>
    <mergeCell ref="T336:AA336"/>
    <mergeCell ref="AB336:AI336"/>
    <mergeCell ref="AJ336:AQ336"/>
    <mergeCell ref="AR336:AY336"/>
    <mergeCell ref="A341:C341"/>
    <mergeCell ref="D341:S341"/>
    <mergeCell ref="T341:AA341"/>
    <mergeCell ref="AB341:AI341"/>
    <mergeCell ref="AJ341:AQ341"/>
    <mergeCell ref="AR341:AY341"/>
    <mergeCell ref="A340:C340"/>
    <mergeCell ref="D340:S340"/>
    <mergeCell ref="T340:AA340"/>
    <mergeCell ref="AB340:AI340"/>
    <mergeCell ref="AJ340:AQ340"/>
    <mergeCell ref="AR340:AY340"/>
    <mergeCell ref="A339:C339"/>
    <mergeCell ref="D339:S339"/>
    <mergeCell ref="T339:AA339"/>
    <mergeCell ref="AB339:AI339"/>
    <mergeCell ref="AJ339:AQ339"/>
    <mergeCell ref="AR339:AY339"/>
    <mergeCell ref="A344:C344"/>
    <mergeCell ref="D344:S344"/>
    <mergeCell ref="T344:AA344"/>
    <mergeCell ref="AB344:AI344"/>
    <mergeCell ref="AJ344:AQ344"/>
    <mergeCell ref="AR344:AY344"/>
    <mergeCell ref="A343:C343"/>
    <mergeCell ref="D343:S343"/>
    <mergeCell ref="T343:AA343"/>
    <mergeCell ref="AB343:AI343"/>
    <mergeCell ref="AJ343:AQ343"/>
    <mergeCell ref="AR343:AY343"/>
    <mergeCell ref="A342:C342"/>
    <mergeCell ref="D342:S342"/>
    <mergeCell ref="T342:AA342"/>
    <mergeCell ref="AB342:AI342"/>
    <mergeCell ref="AJ342:AQ342"/>
    <mergeCell ref="AR342:AY342"/>
    <mergeCell ref="A347:C347"/>
    <mergeCell ref="D347:S347"/>
    <mergeCell ref="T347:AA347"/>
    <mergeCell ref="AB347:AI347"/>
    <mergeCell ref="AJ347:AQ347"/>
    <mergeCell ref="AR347:AY347"/>
    <mergeCell ref="A346:C346"/>
    <mergeCell ref="D346:S346"/>
    <mergeCell ref="T346:AA346"/>
    <mergeCell ref="AB346:AI346"/>
    <mergeCell ref="AJ346:AQ346"/>
    <mergeCell ref="AR346:AY346"/>
    <mergeCell ref="A345:C345"/>
    <mergeCell ref="D345:S345"/>
    <mergeCell ref="T345:AA345"/>
    <mergeCell ref="AB345:AI345"/>
    <mergeCell ref="AJ345:AQ345"/>
    <mergeCell ref="AR345:AY345"/>
    <mergeCell ref="A350:C350"/>
    <mergeCell ref="D350:S350"/>
    <mergeCell ref="T350:AA350"/>
    <mergeCell ref="AB350:AI350"/>
    <mergeCell ref="AJ350:AQ350"/>
    <mergeCell ref="AR350:AY350"/>
    <mergeCell ref="A349:C349"/>
    <mergeCell ref="D349:S349"/>
    <mergeCell ref="T349:AA349"/>
    <mergeCell ref="AB349:AI349"/>
    <mergeCell ref="AJ349:AQ349"/>
    <mergeCell ref="AR349:AY349"/>
    <mergeCell ref="A348:C348"/>
    <mergeCell ref="D348:S348"/>
    <mergeCell ref="T348:AA348"/>
    <mergeCell ref="AB348:AI348"/>
    <mergeCell ref="AJ348:AQ348"/>
    <mergeCell ref="AR348:AY348"/>
    <mergeCell ref="A353:C353"/>
    <mergeCell ref="D353:S353"/>
    <mergeCell ref="T353:AA353"/>
    <mergeCell ref="AB353:AI353"/>
    <mergeCell ref="AJ353:AQ353"/>
    <mergeCell ref="AR353:AY353"/>
    <mergeCell ref="A352:C352"/>
    <mergeCell ref="D352:S352"/>
    <mergeCell ref="T352:AA352"/>
    <mergeCell ref="AB352:AI352"/>
    <mergeCell ref="AJ352:AQ352"/>
    <mergeCell ref="AR352:AY352"/>
    <mergeCell ref="A351:C351"/>
    <mergeCell ref="D351:S351"/>
    <mergeCell ref="T351:AA351"/>
    <mergeCell ref="AB351:AI351"/>
    <mergeCell ref="AJ351:AQ351"/>
    <mergeCell ref="AR351:AY351"/>
    <mergeCell ref="A356:C356"/>
    <mergeCell ref="D356:S356"/>
    <mergeCell ref="T356:AA356"/>
    <mergeCell ref="AB356:AI356"/>
    <mergeCell ref="AJ356:AQ356"/>
    <mergeCell ref="AR356:AY356"/>
    <mergeCell ref="A355:C355"/>
    <mergeCell ref="D355:S355"/>
    <mergeCell ref="T355:AA355"/>
    <mergeCell ref="AB355:AI355"/>
    <mergeCell ref="AJ355:AQ355"/>
    <mergeCell ref="AR355:AY355"/>
    <mergeCell ref="A354:C354"/>
    <mergeCell ref="D354:S354"/>
    <mergeCell ref="T354:AA354"/>
    <mergeCell ref="AB354:AI354"/>
    <mergeCell ref="AJ354:AQ354"/>
    <mergeCell ref="AR354:AY354"/>
    <mergeCell ref="A359:C359"/>
    <mergeCell ref="D359:S359"/>
    <mergeCell ref="T359:AA359"/>
    <mergeCell ref="AB359:AI359"/>
    <mergeCell ref="AJ359:AQ359"/>
    <mergeCell ref="AR359:AY359"/>
    <mergeCell ref="A358:C358"/>
    <mergeCell ref="D358:S358"/>
    <mergeCell ref="T358:AA358"/>
    <mergeCell ref="AB358:AI358"/>
    <mergeCell ref="AJ358:AQ358"/>
    <mergeCell ref="AR358:AY358"/>
    <mergeCell ref="A357:C357"/>
    <mergeCell ref="D357:S357"/>
    <mergeCell ref="T357:AA357"/>
    <mergeCell ref="AB357:AI357"/>
    <mergeCell ref="AJ357:AQ357"/>
    <mergeCell ref="AR357:AY357"/>
    <mergeCell ref="D362:S362"/>
    <mergeCell ref="T362:AA362"/>
    <mergeCell ref="AB362:AI362"/>
    <mergeCell ref="AJ362:AQ362"/>
    <mergeCell ref="AR362:AY362"/>
    <mergeCell ref="A361:C361"/>
    <mergeCell ref="D361:S361"/>
    <mergeCell ref="T361:AA361"/>
    <mergeCell ref="AB361:AI361"/>
    <mergeCell ref="AJ361:AQ361"/>
    <mergeCell ref="AR361:AY361"/>
    <mergeCell ref="A360:C360"/>
    <mergeCell ref="D360:S360"/>
    <mergeCell ref="T360:AA360"/>
    <mergeCell ref="AB360:AI360"/>
    <mergeCell ref="AJ360:AQ360"/>
    <mergeCell ref="AR360:AY360"/>
    <mergeCell ref="A165:BO165"/>
    <mergeCell ref="A367:C367"/>
    <mergeCell ref="D367:S367"/>
    <mergeCell ref="T367:AA367"/>
    <mergeCell ref="AB367:AI367"/>
    <mergeCell ref="AJ367:AQ367"/>
    <mergeCell ref="AR367:AY367"/>
    <mergeCell ref="A366:C366"/>
    <mergeCell ref="D366:S366"/>
    <mergeCell ref="T366:AA366"/>
    <mergeCell ref="AB366:AI366"/>
    <mergeCell ref="AJ366:AQ366"/>
    <mergeCell ref="AR366:AY366"/>
    <mergeCell ref="A365:C365"/>
    <mergeCell ref="D365:S365"/>
    <mergeCell ref="T365:AA365"/>
    <mergeCell ref="AB365:AI365"/>
    <mergeCell ref="AJ365:AQ365"/>
    <mergeCell ref="AR365:AY365"/>
    <mergeCell ref="A364:C364"/>
    <mergeCell ref="D364:S364"/>
    <mergeCell ref="T364:AA364"/>
    <mergeCell ref="AB364:AI364"/>
    <mergeCell ref="AJ364:AQ364"/>
    <mergeCell ref="AR364:AY364"/>
    <mergeCell ref="A363:C363"/>
    <mergeCell ref="D363:S363"/>
    <mergeCell ref="T363:AA363"/>
    <mergeCell ref="AB363:AI363"/>
    <mergeCell ref="AJ363:AQ363"/>
    <mergeCell ref="AR363:AY363"/>
    <mergeCell ref="A362:C362"/>
  </mergeCells>
  <pageMargins left="1.1023622047244095" right="0.31496062992125984" top="0.74803149606299213" bottom="0.74803149606299213" header="0.31496062992125984" footer="0.31496062992125984"/>
  <pageSetup paperSize="9" scale="52" fitToHeight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9"/>
  <sheetViews>
    <sheetView topLeftCell="A11" workbookViewId="0">
      <selection activeCell="A17" sqref="A17:BH17"/>
    </sheetView>
  </sheetViews>
  <sheetFormatPr defaultColWidth="9.109375" defaultRowHeight="14.4" x14ac:dyDescent="0.3"/>
  <cols>
    <col min="1" max="1" width="2.33203125" style="101" customWidth="1"/>
    <col min="2" max="2" width="2" style="101" customWidth="1"/>
    <col min="3" max="4" width="2.109375" style="101" customWidth="1"/>
    <col min="5" max="5" width="2.44140625" style="101" customWidth="1"/>
    <col min="6" max="6" width="2.5546875" style="101" customWidth="1"/>
    <col min="7" max="7" width="2.33203125" style="101" customWidth="1"/>
    <col min="8" max="8" width="2.44140625" style="101" customWidth="1"/>
    <col min="9" max="9" width="2.33203125" style="101" customWidth="1"/>
    <col min="10" max="11" width="2.109375" style="101" customWidth="1"/>
    <col min="12" max="12" width="1.6640625" style="101" customWidth="1"/>
    <col min="13" max="13" width="1.5546875" style="101" customWidth="1"/>
    <col min="14" max="14" width="2" style="101" customWidth="1"/>
    <col min="15" max="16" width="1.44140625" style="101" customWidth="1"/>
    <col min="17" max="17" width="3.33203125" style="101" customWidth="1"/>
    <col min="18" max="19" width="1.6640625" style="101" customWidth="1"/>
    <col min="20" max="20" width="2.5546875" style="101" customWidth="1"/>
    <col min="21" max="21" width="1.88671875" style="101" customWidth="1"/>
    <col min="22" max="22" width="2" style="101" customWidth="1"/>
    <col min="23" max="24" width="2.109375" style="101" customWidth="1"/>
    <col min="25" max="25" width="1.88671875" style="101" customWidth="1"/>
    <col min="26" max="26" width="1.5546875" style="101" customWidth="1"/>
    <col min="27" max="27" width="1.88671875" style="101" customWidth="1"/>
    <col min="28" max="28" width="2.109375" style="101" customWidth="1"/>
    <col min="29" max="29" width="2" style="101" customWidth="1"/>
    <col min="30" max="30" width="1.88671875" style="101" customWidth="1"/>
    <col min="31" max="31" width="2.109375" style="101" customWidth="1"/>
    <col min="32" max="32" width="2" style="101" customWidth="1"/>
    <col min="33" max="34" width="2.33203125" style="101" customWidth="1"/>
    <col min="35" max="35" width="1.88671875" style="101" customWidth="1"/>
    <col min="36" max="36" width="1.5546875" style="101" customWidth="1"/>
    <col min="37" max="37" width="1.6640625" style="101" customWidth="1"/>
    <col min="38" max="38" width="2.6640625" style="101" customWidth="1"/>
    <col min="39" max="39" width="2" style="101" customWidth="1"/>
    <col min="40" max="40" width="2.109375" style="101" customWidth="1"/>
    <col min="41" max="41" width="1.88671875" style="101" customWidth="1"/>
    <col min="42" max="42" width="2.44140625" style="101" customWidth="1"/>
    <col min="43" max="43" width="1.88671875" style="101" customWidth="1"/>
    <col min="44" max="44" width="1.5546875" style="101" customWidth="1"/>
    <col min="45" max="46" width="2.44140625" style="101" customWidth="1"/>
    <col min="47" max="47" width="2.109375" style="101" customWidth="1"/>
    <col min="48" max="48" width="2.33203125" style="101" customWidth="1"/>
    <col min="49" max="49" width="2.109375" style="101" customWidth="1"/>
    <col min="50" max="51" width="2" style="101" customWidth="1"/>
    <col min="52" max="52" width="1.88671875" style="101" customWidth="1"/>
    <col min="53" max="53" width="2.109375" style="101" customWidth="1"/>
    <col min="54" max="54" width="2.33203125" style="101" customWidth="1"/>
    <col min="55" max="55" width="1.88671875" style="101" customWidth="1"/>
    <col min="56" max="56" width="2" style="101" customWidth="1"/>
    <col min="57" max="57" width="1.5546875" style="101" customWidth="1"/>
    <col min="58" max="58" width="2" style="101" customWidth="1"/>
    <col min="59" max="59" width="1.6640625" style="101" customWidth="1"/>
    <col min="60" max="60" width="1.44140625" style="101" customWidth="1"/>
    <col min="61" max="61" width="2" style="101" customWidth="1"/>
    <col min="62" max="62" width="1.33203125" style="101" customWidth="1"/>
    <col min="63" max="63" width="2.109375" style="101" customWidth="1"/>
    <col min="64" max="64" width="2" style="101" customWidth="1"/>
    <col min="65" max="65" width="2.33203125" style="101" customWidth="1"/>
    <col min="66" max="66" width="1.6640625" style="101" customWidth="1"/>
    <col min="67" max="67" width="2.109375" style="101" customWidth="1"/>
    <col min="68" max="68" width="2.44140625" style="101" customWidth="1"/>
    <col min="69" max="69" width="1.6640625" style="101" customWidth="1"/>
    <col min="70" max="70" width="2" style="101" customWidth="1"/>
    <col min="71" max="71" width="1.88671875" style="101" customWidth="1"/>
    <col min="72" max="73" width="2.109375" style="101" customWidth="1"/>
    <col min="74" max="74" width="2" style="101" customWidth="1"/>
    <col min="75" max="76" width="1.5546875" style="101" customWidth="1"/>
    <col min="77" max="16384" width="9.109375" style="101"/>
  </cols>
  <sheetData>
    <row r="1" spans="1:75" ht="23.4" x14ac:dyDescent="0.4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</row>
    <row r="2" spans="1:75" ht="23.4" x14ac:dyDescent="0.4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3"/>
      <c r="AZ2" s="93"/>
      <c r="BA2" s="93"/>
      <c r="BB2" s="93"/>
      <c r="BC2" s="93"/>
      <c r="BD2" s="93" t="s">
        <v>208</v>
      </c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</row>
    <row r="3" spans="1:75" ht="23.4" x14ac:dyDescent="0.4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  <c r="AZ3" s="93"/>
      <c r="BA3" s="93"/>
      <c r="BB3" s="93"/>
      <c r="BC3" s="93"/>
      <c r="BD3" s="93" t="s">
        <v>154</v>
      </c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</row>
    <row r="4" spans="1:75" ht="23.4" x14ac:dyDescent="0.4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93"/>
      <c r="BA4" s="93"/>
      <c r="BB4" s="93"/>
      <c r="BC4" s="93"/>
      <c r="BD4" s="93" t="s">
        <v>155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</row>
    <row r="5" spans="1:75" ht="23.4" x14ac:dyDescent="0.4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3"/>
      <c r="AZ5" s="93"/>
      <c r="BA5" s="93"/>
      <c r="BB5" s="93"/>
      <c r="BC5" s="93"/>
      <c r="BD5" s="93" t="s">
        <v>209</v>
      </c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</row>
    <row r="6" spans="1:75" ht="23.4" x14ac:dyDescent="0.4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3"/>
      <c r="AZ6" s="93"/>
      <c r="BA6" s="93"/>
      <c r="BB6" s="93"/>
      <c r="BC6" s="93"/>
      <c r="BD6" s="93" t="s">
        <v>210</v>
      </c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</row>
    <row r="7" spans="1:75" ht="23.4" x14ac:dyDescent="0.4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3"/>
      <c r="AZ7" s="93"/>
      <c r="BA7" s="93"/>
      <c r="BB7" s="93"/>
      <c r="BC7" s="93"/>
      <c r="BD7" s="93" t="s">
        <v>211</v>
      </c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</row>
    <row r="8" spans="1:75" ht="23.4" x14ac:dyDescent="0.4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3"/>
      <c r="AZ8" s="93"/>
      <c r="BA8" s="93"/>
      <c r="BB8" s="93"/>
      <c r="BC8" s="93"/>
      <c r="BD8" s="93" t="s">
        <v>212</v>
      </c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</row>
    <row r="9" spans="1:75" ht="23.4" x14ac:dyDescent="0.4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3"/>
      <c r="AZ9" s="93"/>
      <c r="BA9" s="93"/>
      <c r="BB9" s="93"/>
      <c r="BC9" s="93"/>
      <c r="BD9" s="93" t="s">
        <v>213</v>
      </c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</row>
    <row r="10" spans="1:75" ht="23.4" x14ac:dyDescent="0.4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</row>
    <row r="11" spans="1:75" ht="23.4" x14ac:dyDescent="0.45">
      <c r="A11" s="94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4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</row>
    <row r="12" spans="1:75" ht="23.4" x14ac:dyDescent="0.4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</row>
    <row r="13" spans="1:75" ht="23.4" x14ac:dyDescent="0.45">
      <c r="A13" s="288" t="s">
        <v>285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92"/>
      <c r="BT13" s="92"/>
      <c r="BU13" s="92"/>
      <c r="BV13" s="92"/>
      <c r="BW13" s="92"/>
    </row>
    <row r="14" spans="1:75" ht="23.4" x14ac:dyDescent="0.4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</row>
    <row r="15" spans="1:75" ht="23.4" x14ac:dyDescent="0.45">
      <c r="A15" s="230" t="str">
        <f>'2019 (5)'!$A$15</f>
        <v>Коды видов расходов_ 244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</row>
    <row r="16" spans="1:75" ht="23.4" x14ac:dyDescent="0.4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</row>
    <row r="17" spans="1:75" ht="23.4" x14ac:dyDescent="0.45">
      <c r="A17" s="230" t="str">
        <f>'2019 (5)'!$A$17</f>
        <v>Источник финансового обеспечения_ 5  Субсидии на иные цели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</row>
    <row r="18" spans="1:75" ht="23.4" x14ac:dyDescent="0.4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</row>
    <row r="19" spans="1:75" ht="23.4" x14ac:dyDescent="0.4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</row>
    <row r="20" spans="1:75" ht="23.4" x14ac:dyDescent="0.45">
      <c r="A20" s="306" t="s">
        <v>328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</row>
    <row r="21" spans="1:75" ht="23.4" x14ac:dyDescent="0.4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</row>
    <row r="22" spans="1:75" ht="23.4" x14ac:dyDescent="0.45">
      <c r="A22" s="193" t="s">
        <v>219</v>
      </c>
      <c r="B22" s="193"/>
      <c r="C22" s="193"/>
      <c r="D22" s="193" t="s">
        <v>79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 t="s">
        <v>145</v>
      </c>
      <c r="AG22" s="193"/>
      <c r="AH22" s="193"/>
      <c r="AI22" s="193"/>
      <c r="AJ22" s="193"/>
      <c r="AK22" s="193"/>
      <c r="AL22" s="193"/>
      <c r="AM22" s="193"/>
      <c r="AN22" s="193"/>
      <c r="AO22" s="193"/>
      <c r="AP22" s="193" t="s">
        <v>146</v>
      </c>
      <c r="AQ22" s="193"/>
      <c r="AR22" s="193"/>
      <c r="AS22" s="193"/>
      <c r="AT22" s="193"/>
      <c r="AU22" s="193"/>
      <c r="AV22" s="193"/>
      <c r="AW22" s="193"/>
      <c r="AX22" s="193"/>
      <c r="AY22" s="193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</row>
    <row r="23" spans="1:75" ht="23.4" x14ac:dyDescent="0.45">
      <c r="A23" s="280">
        <v>1</v>
      </c>
      <c r="B23" s="280"/>
      <c r="C23" s="280"/>
      <c r="D23" s="280">
        <v>2</v>
      </c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>
        <v>3</v>
      </c>
      <c r="AG23" s="280"/>
      <c r="AH23" s="280"/>
      <c r="AI23" s="280"/>
      <c r="AJ23" s="280"/>
      <c r="AK23" s="280"/>
      <c r="AL23" s="280"/>
      <c r="AM23" s="280"/>
      <c r="AN23" s="280"/>
      <c r="AO23" s="280"/>
      <c r="AP23" s="280">
        <v>4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</row>
    <row r="24" spans="1:75" ht="36.6" customHeight="1" x14ac:dyDescent="0.45">
      <c r="A24" s="232">
        <v>1</v>
      </c>
      <c r="B24" s="232"/>
      <c r="C24" s="232"/>
      <c r="D24" s="367" t="s">
        <v>349</v>
      </c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9"/>
      <c r="AF24" s="232">
        <v>3</v>
      </c>
      <c r="AG24" s="232"/>
      <c r="AH24" s="232"/>
      <c r="AI24" s="232"/>
      <c r="AJ24" s="232"/>
      <c r="AK24" s="232"/>
      <c r="AL24" s="232"/>
      <c r="AM24" s="232"/>
      <c r="AN24" s="232"/>
      <c r="AO24" s="232"/>
      <c r="AP24" s="182">
        <v>162000</v>
      </c>
      <c r="AQ24" s="182"/>
      <c r="AR24" s="182"/>
      <c r="AS24" s="182"/>
      <c r="AT24" s="182"/>
      <c r="AU24" s="182"/>
      <c r="AV24" s="182"/>
      <c r="AW24" s="182"/>
      <c r="AX24" s="182"/>
      <c r="AY24" s="18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</row>
    <row r="25" spans="1:75" ht="23.4" x14ac:dyDescent="0.45">
      <c r="A25" s="232"/>
      <c r="B25" s="232"/>
      <c r="C25" s="232"/>
      <c r="D25" s="450" t="s">
        <v>310</v>
      </c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</row>
    <row r="26" spans="1:75" ht="23.4" x14ac:dyDescent="0.4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</row>
    <row r="27" spans="1:75" ht="23.4" x14ac:dyDescent="0.4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</row>
    <row r="28" spans="1:75" ht="23.4" x14ac:dyDescent="0.45">
      <c r="A28" s="232"/>
      <c r="B28" s="232"/>
      <c r="C28" s="232"/>
      <c r="D28" s="265" t="s">
        <v>76</v>
      </c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7"/>
      <c r="AF28" s="193" t="s">
        <v>39</v>
      </c>
      <c r="AG28" s="193"/>
      <c r="AH28" s="193"/>
      <c r="AI28" s="193"/>
      <c r="AJ28" s="193"/>
      <c r="AK28" s="193"/>
      <c r="AL28" s="193"/>
      <c r="AM28" s="193"/>
      <c r="AN28" s="193"/>
      <c r="AO28" s="193"/>
      <c r="AP28" s="193" t="s">
        <v>39</v>
      </c>
      <c r="AQ28" s="193"/>
      <c r="AR28" s="193"/>
      <c r="AS28" s="193"/>
      <c r="AT28" s="193"/>
      <c r="AU28" s="193"/>
      <c r="AV28" s="193"/>
      <c r="AW28" s="193"/>
      <c r="AX28" s="193"/>
      <c r="AY28" s="193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</row>
    <row r="29" spans="1:75" ht="23.4" x14ac:dyDescent="0.4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</row>
  </sheetData>
  <mergeCells count="32">
    <mergeCell ref="A20:AY20"/>
    <mergeCell ref="A13:BR13"/>
    <mergeCell ref="A15:AC15"/>
    <mergeCell ref="A17:BH17"/>
    <mergeCell ref="A22:C22"/>
    <mergeCell ref="D22:AE22"/>
    <mergeCell ref="AF22:AO22"/>
    <mergeCell ref="AP22:AY22"/>
    <mergeCell ref="A23:C23"/>
    <mergeCell ref="D23:AE23"/>
    <mergeCell ref="AF23:AO23"/>
    <mergeCell ref="AP23:AY23"/>
    <mergeCell ref="A26:C26"/>
    <mergeCell ref="D26:AE26"/>
    <mergeCell ref="AF26:AO26"/>
    <mergeCell ref="AP26:AY26"/>
    <mergeCell ref="A24:C24"/>
    <mergeCell ref="D24:AE24"/>
    <mergeCell ref="AF24:AO24"/>
    <mergeCell ref="AP24:AY24"/>
    <mergeCell ref="A25:C25"/>
    <mergeCell ref="D25:AE25"/>
    <mergeCell ref="AF25:AO25"/>
    <mergeCell ref="AP25:AY25"/>
    <mergeCell ref="A28:C28"/>
    <mergeCell ref="D28:AE28"/>
    <mergeCell ref="AF28:AO28"/>
    <mergeCell ref="AP28:AY28"/>
    <mergeCell ref="A27:C27"/>
    <mergeCell ref="D27:AE27"/>
    <mergeCell ref="AF27:AO27"/>
    <mergeCell ref="AP27:AY27"/>
  </mergeCells>
  <pageMargins left="1.1023622047244095" right="0.31496062992125984" top="0.74803149606299213" bottom="0.74803149606299213" header="0.31496062992125984" footer="0.31496062992125984"/>
  <pageSetup paperSize="9" scale="53" fitToHeight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94"/>
  <sheetViews>
    <sheetView topLeftCell="A281" workbookViewId="0">
      <selection activeCell="BY18" sqref="BY18"/>
    </sheetView>
  </sheetViews>
  <sheetFormatPr defaultColWidth="9.109375" defaultRowHeight="14.4" x14ac:dyDescent="0.3"/>
  <cols>
    <col min="1" max="1" width="2.33203125" style="101" customWidth="1"/>
    <col min="2" max="2" width="2" style="101" customWidth="1"/>
    <col min="3" max="4" width="2.109375" style="101" customWidth="1"/>
    <col min="5" max="5" width="2.44140625" style="101" customWidth="1"/>
    <col min="6" max="6" width="2.5546875" style="101" customWidth="1"/>
    <col min="7" max="7" width="2.33203125" style="101" customWidth="1"/>
    <col min="8" max="8" width="2.44140625" style="101" customWidth="1"/>
    <col min="9" max="9" width="2.33203125" style="101" customWidth="1"/>
    <col min="10" max="11" width="2.109375" style="101" customWidth="1"/>
    <col min="12" max="12" width="1.6640625" style="101" customWidth="1"/>
    <col min="13" max="13" width="1.5546875" style="101" customWidth="1"/>
    <col min="14" max="14" width="2" style="101" customWidth="1"/>
    <col min="15" max="16" width="1.44140625" style="101" customWidth="1"/>
    <col min="17" max="17" width="3.33203125" style="101" customWidth="1"/>
    <col min="18" max="19" width="1.6640625" style="101" customWidth="1"/>
    <col min="20" max="20" width="2.5546875" style="101" customWidth="1"/>
    <col min="21" max="21" width="1.88671875" style="101" customWidth="1"/>
    <col min="22" max="22" width="2" style="101" customWidth="1"/>
    <col min="23" max="24" width="2.109375" style="101" customWidth="1"/>
    <col min="25" max="25" width="1.88671875" style="101" customWidth="1"/>
    <col min="26" max="26" width="1.5546875" style="101" customWidth="1"/>
    <col min="27" max="27" width="1.88671875" style="101" customWidth="1"/>
    <col min="28" max="28" width="2.109375" style="101" customWidth="1"/>
    <col min="29" max="29" width="2" style="101" customWidth="1"/>
    <col min="30" max="30" width="1.88671875" style="101" customWidth="1"/>
    <col min="31" max="31" width="2.109375" style="101" customWidth="1"/>
    <col min="32" max="32" width="2" style="101" customWidth="1"/>
    <col min="33" max="34" width="2.33203125" style="101" customWidth="1"/>
    <col min="35" max="35" width="1.88671875" style="101" customWidth="1"/>
    <col min="36" max="36" width="1.5546875" style="101" customWidth="1"/>
    <col min="37" max="37" width="1.6640625" style="101" customWidth="1"/>
    <col min="38" max="38" width="2.6640625" style="101" customWidth="1"/>
    <col min="39" max="39" width="2" style="101" customWidth="1"/>
    <col min="40" max="40" width="2.109375" style="101" customWidth="1"/>
    <col min="41" max="41" width="1.88671875" style="101" customWidth="1"/>
    <col min="42" max="42" width="2.44140625" style="101" customWidth="1"/>
    <col min="43" max="43" width="1.88671875" style="101" customWidth="1"/>
    <col min="44" max="44" width="1.5546875" style="101" customWidth="1"/>
    <col min="45" max="46" width="2.44140625" style="101" customWidth="1"/>
    <col min="47" max="47" width="2.109375" style="101" customWidth="1"/>
    <col min="48" max="48" width="2.33203125" style="101" customWidth="1"/>
    <col min="49" max="49" width="2.109375" style="101" customWidth="1"/>
    <col min="50" max="51" width="2" style="101" customWidth="1"/>
    <col min="52" max="52" width="1.88671875" style="101" customWidth="1"/>
    <col min="53" max="53" width="2.109375" style="101" customWidth="1"/>
    <col min="54" max="54" width="2.33203125" style="101" customWidth="1"/>
    <col min="55" max="55" width="1.88671875" style="101" customWidth="1"/>
    <col min="56" max="56" width="2" style="101" customWidth="1"/>
    <col min="57" max="57" width="1.5546875" style="101" customWidth="1"/>
    <col min="58" max="58" width="2" style="101" customWidth="1"/>
    <col min="59" max="59" width="1.6640625" style="101" customWidth="1"/>
    <col min="60" max="60" width="1.44140625" style="101" customWidth="1"/>
    <col min="61" max="61" width="2" style="101" customWidth="1"/>
    <col min="62" max="62" width="1.33203125" style="101" customWidth="1"/>
    <col min="63" max="63" width="2.109375" style="101" customWidth="1"/>
    <col min="64" max="64" width="2" style="101" customWidth="1"/>
    <col min="65" max="65" width="2.33203125" style="101" customWidth="1"/>
    <col min="66" max="66" width="1.6640625" style="101" customWidth="1"/>
    <col min="67" max="67" width="2.109375" style="101" customWidth="1"/>
    <col min="68" max="68" width="2.44140625" style="101" customWidth="1"/>
    <col min="69" max="69" width="1.6640625" style="101" customWidth="1"/>
    <col min="70" max="70" width="2" style="101" customWidth="1"/>
    <col min="71" max="71" width="1.88671875" style="101" customWidth="1"/>
    <col min="72" max="73" width="2.109375" style="101" customWidth="1"/>
    <col min="74" max="74" width="2" style="101" customWidth="1"/>
    <col min="75" max="76" width="1.5546875" style="101" customWidth="1"/>
    <col min="77" max="16384" width="9.109375" style="101"/>
  </cols>
  <sheetData>
    <row r="1" spans="1:77" ht="23.4" x14ac:dyDescent="0.4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</row>
    <row r="2" spans="1:77" ht="23.4" x14ac:dyDescent="0.4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3"/>
      <c r="AZ2" s="93"/>
      <c r="BA2" s="93"/>
      <c r="BB2" s="93"/>
      <c r="BC2" s="93"/>
      <c r="BD2" s="93" t="s">
        <v>208</v>
      </c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</row>
    <row r="3" spans="1:77" ht="23.4" x14ac:dyDescent="0.4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  <c r="AZ3" s="93"/>
      <c r="BA3" s="93"/>
      <c r="BB3" s="93"/>
      <c r="BC3" s="93"/>
      <c r="BD3" s="93" t="s">
        <v>154</v>
      </c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</row>
    <row r="4" spans="1:77" ht="23.4" x14ac:dyDescent="0.4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93"/>
      <c r="BA4" s="93"/>
      <c r="BB4" s="93"/>
      <c r="BC4" s="93"/>
      <c r="BD4" s="93" t="s">
        <v>155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</row>
    <row r="5" spans="1:77" ht="23.4" x14ac:dyDescent="0.4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3"/>
      <c r="AZ5" s="93"/>
      <c r="BA5" s="93"/>
      <c r="BB5" s="93"/>
      <c r="BC5" s="93"/>
      <c r="BD5" s="93" t="s">
        <v>209</v>
      </c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</row>
    <row r="6" spans="1:77" ht="23.4" x14ac:dyDescent="0.4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3"/>
      <c r="AZ6" s="93"/>
      <c r="BA6" s="93"/>
      <c r="BB6" s="93"/>
      <c r="BC6" s="93"/>
      <c r="BD6" s="93" t="s">
        <v>210</v>
      </c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</row>
    <row r="7" spans="1:77" ht="23.4" x14ac:dyDescent="0.4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3"/>
      <c r="AZ7" s="93"/>
      <c r="BA7" s="93"/>
      <c r="BB7" s="93"/>
      <c r="BC7" s="93"/>
      <c r="BD7" s="93" t="s">
        <v>211</v>
      </c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</row>
    <row r="8" spans="1:77" ht="23.4" x14ac:dyDescent="0.4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3"/>
      <c r="AZ8" s="93"/>
      <c r="BA8" s="93"/>
      <c r="BB8" s="93"/>
      <c r="BC8" s="93"/>
      <c r="BD8" s="93" t="s">
        <v>212</v>
      </c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</row>
    <row r="9" spans="1:77" ht="23.4" x14ac:dyDescent="0.4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3"/>
      <c r="AZ9" s="93"/>
      <c r="BA9" s="93"/>
      <c r="BB9" s="93"/>
      <c r="BC9" s="93"/>
      <c r="BD9" s="93" t="s">
        <v>213</v>
      </c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</row>
    <row r="10" spans="1:77" ht="23.4" x14ac:dyDescent="0.4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</row>
    <row r="11" spans="1:77" ht="23.4" x14ac:dyDescent="0.45">
      <c r="A11" s="92"/>
      <c r="B11" s="92"/>
      <c r="C11" s="92"/>
      <c r="D11" s="92"/>
      <c r="E11" s="92"/>
      <c r="F11" s="92"/>
      <c r="G11" s="94" t="s">
        <v>214</v>
      </c>
      <c r="H11" s="92"/>
      <c r="I11" s="94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</row>
    <row r="12" spans="1:77" ht="23.4" x14ac:dyDescent="0.4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4" t="s">
        <v>215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</row>
    <row r="13" spans="1:77" ht="23.4" x14ac:dyDescent="0.4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</row>
    <row r="14" spans="1:77" ht="23.4" x14ac:dyDescent="0.45">
      <c r="A14" s="288" t="s">
        <v>216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16">
        <v>111</v>
      </c>
      <c r="V14" s="216"/>
      <c r="W14" s="216"/>
      <c r="X14" s="216"/>
      <c r="Y14" s="216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</row>
    <row r="15" spans="1:77" ht="23.4" x14ac:dyDescent="0.4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</row>
    <row r="16" spans="1:77" ht="22.8" x14ac:dyDescent="0.4">
      <c r="A16" s="126" t="s">
        <v>342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4" t="s">
        <v>475</v>
      </c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</row>
    <row r="17" spans="1:75" ht="23.4" x14ac:dyDescent="0.45">
      <c r="A17" s="9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</row>
    <row r="18" spans="1:75" ht="23.4" x14ac:dyDescent="0.45">
      <c r="A18" s="9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</row>
    <row r="19" spans="1:75" ht="23.4" x14ac:dyDescent="0.45">
      <c r="A19" s="9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4" t="s">
        <v>218</v>
      </c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</row>
    <row r="20" spans="1:75" ht="23.4" x14ac:dyDescent="0.45">
      <c r="A20" s="9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4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</row>
    <row r="21" spans="1:75" ht="49.95" customHeight="1" x14ac:dyDescent="0.3">
      <c r="A21" s="193" t="s">
        <v>219</v>
      </c>
      <c r="B21" s="193"/>
      <c r="C21" s="193"/>
      <c r="D21" s="280" t="s">
        <v>220</v>
      </c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 t="s">
        <v>221</v>
      </c>
      <c r="S21" s="280"/>
      <c r="T21" s="280"/>
      <c r="U21" s="280"/>
      <c r="V21" s="280"/>
      <c r="W21" s="280"/>
      <c r="X21" s="280"/>
      <c r="Y21" s="280"/>
      <c r="Z21" s="280"/>
      <c r="AA21" s="280"/>
      <c r="AB21" s="517" t="s">
        <v>69</v>
      </c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9"/>
      <c r="BN21" s="520" t="s">
        <v>222</v>
      </c>
      <c r="BO21" s="521"/>
      <c r="BP21" s="521"/>
      <c r="BQ21" s="521"/>
      <c r="BR21" s="521"/>
      <c r="BS21" s="521"/>
      <c r="BT21" s="521"/>
      <c r="BU21" s="521"/>
      <c r="BV21" s="521"/>
      <c r="BW21" s="522"/>
    </row>
    <row r="22" spans="1:75" ht="17.399999999999999" x14ac:dyDescent="0.3">
      <c r="A22" s="193"/>
      <c r="B22" s="193"/>
      <c r="C22" s="193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 t="s">
        <v>223</v>
      </c>
      <c r="AC22" s="280"/>
      <c r="AD22" s="280"/>
      <c r="AE22" s="280"/>
      <c r="AF22" s="280"/>
      <c r="AG22" s="280"/>
      <c r="AH22" s="280"/>
      <c r="AI22" s="280"/>
      <c r="AJ22" s="280"/>
      <c r="AK22" s="280" t="s">
        <v>35</v>
      </c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523"/>
      <c r="BO22" s="524"/>
      <c r="BP22" s="524"/>
      <c r="BQ22" s="524"/>
      <c r="BR22" s="524"/>
      <c r="BS22" s="524"/>
      <c r="BT22" s="524"/>
      <c r="BU22" s="524"/>
      <c r="BV22" s="524"/>
      <c r="BW22" s="525"/>
    </row>
    <row r="23" spans="1:75" ht="60" customHeight="1" x14ac:dyDescent="0.3">
      <c r="A23" s="193"/>
      <c r="B23" s="193"/>
      <c r="C23" s="193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 t="s">
        <v>224</v>
      </c>
      <c r="AL23" s="280"/>
      <c r="AM23" s="280"/>
      <c r="AN23" s="280"/>
      <c r="AO23" s="280"/>
      <c r="AP23" s="280"/>
      <c r="AQ23" s="280"/>
      <c r="AR23" s="280"/>
      <c r="AS23" s="280"/>
      <c r="AT23" s="280" t="s">
        <v>74</v>
      </c>
      <c r="AU23" s="280"/>
      <c r="AV23" s="280"/>
      <c r="AW23" s="280"/>
      <c r="AX23" s="280"/>
      <c r="AY23" s="280"/>
      <c r="AZ23" s="280"/>
      <c r="BA23" s="280"/>
      <c r="BB23" s="280"/>
      <c r="BC23" s="280"/>
      <c r="BD23" s="280" t="s">
        <v>75</v>
      </c>
      <c r="BE23" s="280"/>
      <c r="BF23" s="280"/>
      <c r="BG23" s="280"/>
      <c r="BH23" s="280"/>
      <c r="BI23" s="280"/>
      <c r="BJ23" s="280"/>
      <c r="BK23" s="280"/>
      <c r="BL23" s="280"/>
      <c r="BM23" s="280"/>
      <c r="BN23" s="526"/>
      <c r="BO23" s="527"/>
      <c r="BP23" s="527"/>
      <c r="BQ23" s="527"/>
      <c r="BR23" s="527"/>
      <c r="BS23" s="527"/>
      <c r="BT23" s="527"/>
      <c r="BU23" s="527"/>
      <c r="BV23" s="527"/>
      <c r="BW23" s="528"/>
    </row>
    <row r="24" spans="1:75" ht="18" customHeight="1" x14ac:dyDescent="0.4">
      <c r="A24" s="193">
        <v>1</v>
      </c>
      <c r="B24" s="193"/>
      <c r="C24" s="193"/>
      <c r="D24" s="192">
        <v>2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>
        <v>3</v>
      </c>
      <c r="S24" s="192"/>
      <c r="T24" s="192"/>
      <c r="U24" s="192"/>
      <c r="V24" s="192"/>
      <c r="W24" s="192"/>
      <c r="X24" s="192"/>
      <c r="Y24" s="192"/>
      <c r="Z24" s="192"/>
      <c r="AA24" s="192"/>
      <c r="AB24" s="192">
        <v>4</v>
      </c>
      <c r="AC24" s="192"/>
      <c r="AD24" s="192"/>
      <c r="AE24" s="192"/>
      <c r="AF24" s="192"/>
      <c r="AG24" s="192"/>
      <c r="AH24" s="192"/>
      <c r="AI24" s="192"/>
      <c r="AJ24" s="192"/>
      <c r="AK24" s="192">
        <v>5</v>
      </c>
      <c r="AL24" s="192"/>
      <c r="AM24" s="192"/>
      <c r="AN24" s="192"/>
      <c r="AO24" s="192"/>
      <c r="AP24" s="192"/>
      <c r="AQ24" s="192"/>
      <c r="AR24" s="192"/>
      <c r="AS24" s="192"/>
      <c r="AT24" s="192">
        <v>6</v>
      </c>
      <c r="AU24" s="192"/>
      <c r="AV24" s="192"/>
      <c r="AW24" s="192"/>
      <c r="AX24" s="192"/>
      <c r="AY24" s="192"/>
      <c r="AZ24" s="192"/>
      <c r="BA24" s="192"/>
      <c r="BB24" s="192"/>
      <c r="BC24" s="192"/>
      <c r="BD24" s="192">
        <v>7</v>
      </c>
      <c r="BE24" s="192"/>
      <c r="BF24" s="192"/>
      <c r="BG24" s="192"/>
      <c r="BH24" s="192"/>
      <c r="BI24" s="192"/>
      <c r="BJ24" s="192"/>
      <c r="BK24" s="192"/>
      <c r="BL24" s="192"/>
      <c r="BM24" s="192"/>
      <c r="BN24" s="192">
        <v>8</v>
      </c>
      <c r="BO24" s="192"/>
      <c r="BP24" s="192"/>
      <c r="BQ24" s="192"/>
      <c r="BR24" s="192"/>
      <c r="BS24" s="192"/>
      <c r="BT24" s="192"/>
      <c r="BU24" s="192"/>
      <c r="BV24" s="192"/>
      <c r="BW24" s="192"/>
    </row>
    <row r="25" spans="1:75" ht="23.4" x14ac:dyDescent="0.45">
      <c r="A25" s="193"/>
      <c r="B25" s="193"/>
      <c r="C25" s="193"/>
      <c r="D25" s="234" t="s">
        <v>205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6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</row>
    <row r="26" spans="1:75" ht="23.4" x14ac:dyDescent="0.45">
      <c r="A26" s="193"/>
      <c r="B26" s="193"/>
      <c r="C26" s="193"/>
      <c r="D26" s="233" t="s">
        <v>225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</row>
    <row r="27" spans="1:75" ht="23.4" x14ac:dyDescent="0.45">
      <c r="A27" s="193"/>
      <c r="B27" s="193"/>
      <c r="C27" s="193"/>
      <c r="D27" s="233" t="s">
        <v>226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</row>
    <row r="28" spans="1:75" ht="23.4" x14ac:dyDescent="0.45">
      <c r="A28" s="193"/>
      <c r="B28" s="193"/>
      <c r="C28" s="193"/>
      <c r="D28" s="233" t="s">
        <v>227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</row>
    <row r="29" spans="1:75" ht="48.6" customHeight="1" x14ac:dyDescent="0.4">
      <c r="A29" s="193"/>
      <c r="B29" s="193"/>
      <c r="C29" s="193"/>
      <c r="D29" s="233" t="s">
        <v>228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15">
        <v>1.5</v>
      </c>
      <c r="S29" s="215"/>
      <c r="T29" s="215"/>
      <c r="U29" s="215"/>
      <c r="V29" s="215"/>
      <c r="W29" s="215"/>
      <c r="X29" s="215"/>
      <c r="Y29" s="215"/>
      <c r="Z29" s="215"/>
      <c r="AA29" s="215"/>
      <c r="AB29" s="215">
        <v>275.36</v>
      </c>
      <c r="AC29" s="215"/>
      <c r="AD29" s="215"/>
      <c r="AE29" s="215"/>
      <c r="AF29" s="215"/>
      <c r="AG29" s="215"/>
      <c r="AH29" s="215"/>
      <c r="AI29" s="215"/>
      <c r="AJ29" s="215"/>
      <c r="AK29" s="215">
        <v>0</v>
      </c>
      <c r="AL29" s="215"/>
      <c r="AM29" s="215"/>
      <c r="AN29" s="215"/>
      <c r="AO29" s="215"/>
      <c r="AP29" s="215"/>
      <c r="AQ29" s="215"/>
      <c r="AR29" s="215"/>
      <c r="AS29" s="215"/>
      <c r="AT29" s="215">
        <v>0</v>
      </c>
      <c r="AU29" s="215"/>
      <c r="AV29" s="215"/>
      <c r="AW29" s="215"/>
      <c r="AX29" s="215"/>
      <c r="AY29" s="215"/>
      <c r="AZ29" s="215"/>
      <c r="BA29" s="215"/>
      <c r="BB29" s="215"/>
      <c r="BC29" s="215"/>
      <c r="BD29" s="215">
        <v>275.36</v>
      </c>
      <c r="BE29" s="215"/>
      <c r="BF29" s="215"/>
      <c r="BG29" s="215"/>
      <c r="BH29" s="215"/>
      <c r="BI29" s="215"/>
      <c r="BJ29" s="215"/>
      <c r="BK29" s="215"/>
      <c r="BL29" s="215"/>
      <c r="BM29" s="215"/>
      <c r="BN29" s="213">
        <v>4956.5200000000004</v>
      </c>
      <c r="BO29" s="213"/>
      <c r="BP29" s="213"/>
      <c r="BQ29" s="213"/>
      <c r="BR29" s="213"/>
      <c r="BS29" s="213"/>
      <c r="BT29" s="213"/>
      <c r="BU29" s="213"/>
      <c r="BV29" s="213"/>
      <c r="BW29" s="213"/>
    </row>
    <row r="30" spans="1:75" ht="90" customHeight="1" x14ac:dyDescent="0.4">
      <c r="A30" s="193"/>
      <c r="B30" s="193"/>
      <c r="C30" s="193"/>
      <c r="D30" s="233" t="s">
        <v>229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</row>
    <row r="31" spans="1:75" ht="22.8" x14ac:dyDescent="0.4">
      <c r="A31" s="193"/>
      <c r="B31" s="193"/>
      <c r="C31" s="193"/>
      <c r="D31" s="233" t="s">
        <v>71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15" t="s">
        <v>39</v>
      </c>
      <c r="S31" s="215"/>
      <c r="T31" s="215"/>
      <c r="U31" s="215"/>
      <c r="V31" s="215"/>
      <c r="W31" s="215"/>
      <c r="X31" s="215"/>
      <c r="Y31" s="215"/>
      <c r="Z31" s="215"/>
      <c r="AA31" s="215"/>
      <c r="AB31" s="215" t="s">
        <v>39</v>
      </c>
      <c r="AC31" s="215"/>
      <c r="AD31" s="215"/>
      <c r="AE31" s="215"/>
      <c r="AF31" s="215"/>
      <c r="AG31" s="215"/>
      <c r="AH31" s="215"/>
      <c r="AI31" s="215"/>
      <c r="AJ31" s="215"/>
      <c r="AK31" s="215" t="s">
        <v>39</v>
      </c>
      <c r="AL31" s="215"/>
      <c r="AM31" s="215"/>
      <c r="AN31" s="215"/>
      <c r="AO31" s="215"/>
      <c r="AP31" s="215"/>
      <c r="AQ31" s="215"/>
      <c r="AR31" s="215"/>
      <c r="AS31" s="215"/>
      <c r="AT31" s="215" t="s">
        <v>39</v>
      </c>
      <c r="AU31" s="215"/>
      <c r="AV31" s="215"/>
      <c r="AW31" s="215"/>
      <c r="AX31" s="215"/>
      <c r="AY31" s="215"/>
      <c r="AZ31" s="215"/>
      <c r="BA31" s="215"/>
      <c r="BB31" s="215"/>
      <c r="BC31" s="215"/>
      <c r="BD31" s="215" t="s">
        <v>39</v>
      </c>
      <c r="BE31" s="215"/>
      <c r="BF31" s="215"/>
      <c r="BG31" s="215"/>
      <c r="BH31" s="215"/>
      <c r="BI31" s="215"/>
      <c r="BJ31" s="215"/>
      <c r="BK31" s="215"/>
      <c r="BL31" s="215"/>
      <c r="BM31" s="215"/>
      <c r="BN31" s="215">
        <v>743.48</v>
      </c>
      <c r="BO31" s="215"/>
      <c r="BP31" s="215"/>
      <c r="BQ31" s="215"/>
      <c r="BR31" s="215"/>
      <c r="BS31" s="215"/>
      <c r="BT31" s="215"/>
      <c r="BU31" s="215"/>
      <c r="BV31" s="215"/>
      <c r="BW31" s="215"/>
    </row>
    <row r="32" spans="1:75" ht="22.8" x14ac:dyDescent="0.4">
      <c r="A32" s="193"/>
      <c r="B32" s="193"/>
      <c r="C32" s="193"/>
      <c r="D32" s="233" t="s">
        <v>230</v>
      </c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15" t="s">
        <v>39</v>
      </c>
      <c r="S32" s="215"/>
      <c r="T32" s="215"/>
      <c r="U32" s="215"/>
      <c r="V32" s="215"/>
      <c r="W32" s="215"/>
      <c r="X32" s="215"/>
      <c r="Y32" s="215"/>
      <c r="Z32" s="215"/>
      <c r="AA32" s="215"/>
      <c r="AB32" s="215">
        <v>0</v>
      </c>
      <c r="AC32" s="215"/>
      <c r="AD32" s="215"/>
      <c r="AE32" s="215"/>
      <c r="AF32" s="215"/>
      <c r="AG32" s="215"/>
      <c r="AH32" s="215"/>
      <c r="AI32" s="215"/>
      <c r="AJ32" s="215"/>
      <c r="AK32" s="215">
        <v>0</v>
      </c>
      <c r="AL32" s="215"/>
      <c r="AM32" s="215"/>
      <c r="AN32" s="215"/>
      <c r="AO32" s="215"/>
      <c r="AP32" s="215"/>
      <c r="AQ32" s="215"/>
      <c r="AR32" s="215"/>
      <c r="AS32" s="215"/>
      <c r="AT32" s="215">
        <v>0</v>
      </c>
      <c r="AU32" s="215"/>
      <c r="AV32" s="215"/>
      <c r="AW32" s="215"/>
      <c r="AX32" s="215"/>
      <c r="AY32" s="215"/>
      <c r="AZ32" s="215"/>
      <c r="BA32" s="215"/>
      <c r="BB32" s="215"/>
      <c r="BC32" s="215"/>
      <c r="BD32" s="215">
        <v>0</v>
      </c>
      <c r="BE32" s="215"/>
      <c r="BF32" s="215"/>
      <c r="BG32" s="215"/>
      <c r="BH32" s="215"/>
      <c r="BI32" s="215"/>
      <c r="BJ32" s="215"/>
      <c r="BK32" s="215"/>
      <c r="BL32" s="215"/>
      <c r="BM32" s="215"/>
      <c r="BN32" s="215">
        <v>0</v>
      </c>
      <c r="BO32" s="215"/>
      <c r="BP32" s="215"/>
      <c r="BQ32" s="215"/>
      <c r="BR32" s="215"/>
      <c r="BS32" s="215"/>
      <c r="BT32" s="215"/>
      <c r="BU32" s="215"/>
      <c r="BV32" s="215"/>
      <c r="BW32" s="215"/>
    </row>
    <row r="33" spans="1:76" ht="22.8" x14ac:dyDescent="0.4">
      <c r="A33" s="193"/>
      <c r="B33" s="193"/>
      <c r="C33" s="193"/>
      <c r="D33" s="254" t="s">
        <v>231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6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192" t="s">
        <v>39</v>
      </c>
      <c r="AC33" s="192"/>
      <c r="AD33" s="192"/>
      <c r="AE33" s="192"/>
      <c r="AF33" s="192"/>
      <c r="AG33" s="192"/>
      <c r="AH33" s="192"/>
      <c r="AI33" s="192"/>
      <c r="AJ33" s="192"/>
      <c r="AK33" s="192" t="s">
        <v>39</v>
      </c>
      <c r="AL33" s="192"/>
      <c r="AM33" s="192"/>
      <c r="AN33" s="192"/>
      <c r="AO33" s="192"/>
      <c r="AP33" s="192"/>
      <c r="AQ33" s="192"/>
      <c r="AR33" s="192"/>
      <c r="AS33" s="192"/>
      <c r="AT33" s="192" t="s">
        <v>39</v>
      </c>
      <c r="AU33" s="192"/>
      <c r="AV33" s="192"/>
      <c r="AW33" s="192"/>
      <c r="AX33" s="192"/>
      <c r="AY33" s="192"/>
      <c r="AZ33" s="192"/>
      <c r="BA33" s="192"/>
      <c r="BB33" s="192"/>
      <c r="BC33" s="192"/>
      <c r="BD33" s="192" t="s">
        <v>39</v>
      </c>
      <c r="BE33" s="192"/>
      <c r="BF33" s="192"/>
      <c r="BG33" s="192"/>
      <c r="BH33" s="192"/>
      <c r="BI33" s="192"/>
      <c r="BJ33" s="192"/>
      <c r="BK33" s="192"/>
      <c r="BL33" s="192"/>
      <c r="BM33" s="192"/>
      <c r="BN33" s="213">
        <f>BN29+BN31</f>
        <v>5700</v>
      </c>
      <c r="BO33" s="213"/>
      <c r="BP33" s="213"/>
      <c r="BQ33" s="213"/>
      <c r="BR33" s="213"/>
      <c r="BS33" s="213"/>
      <c r="BT33" s="213"/>
      <c r="BU33" s="213"/>
      <c r="BV33" s="213"/>
      <c r="BW33" s="213"/>
    </row>
    <row r="34" spans="1:76" ht="19.8" customHeight="1" x14ac:dyDescent="0.4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8"/>
    </row>
    <row r="35" spans="1:76" ht="23.4" hidden="1" x14ac:dyDescent="0.45">
      <c r="A35" s="89"/>
      <c r="B35" s="214" t="s">
        <v>232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8"/>
    </row>
    <row r="36" spans="1:76" ht="23.4" hidden="1" x14ac:dyDescent="0.4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8"/>
    </row>
    <row r="37" spans="1:76" ht="23.4" hidden="1" x14ac:dyDescent="0.45">
      <c r="A37" s="193" t="s">
        <v>219</v>
      </c>
      <c r="B37" s="193"/>
      <c r="C37" s="193"/>
      <c r="D37" s="193" t="s">
        <v>79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 t="s">
        <v>80</v>
      </c>
      <c r="T37" s="193"/>
      <c r="U37" s="193"/>
      <c r="V37" s="193"/>
      <c r="W37" s="193"/>
      <c r="X37" s="193"/>
      <c r="Y37" s="193"/>
      <c r="Z37" s="193"/>
      <c r="AA37" s="193" t="s">
        <v>81</v>
      </c>
      <c r="AB37" s="193"/>
      <c r="AC37" s="193"/>
      <c r="AD37" s="193"/>
      <c r="AE37" s="193"/>
      <c r="AF37" s="193"/>
      <c r="AG37" s="193"/>
      <c r="AH37" s="193"/>
      <c r="AI37" s="193" t="s">
        <v>82</v>
      </c>
      <c r="AJ37" s="193"/>
      <c r="AK37" s="193"/>
      <c r="AL37" s="193"/>
      <c r="AM37" s="193"/>
      <c r="AN37" s="193"/>
      <c r="AO37" s="193"/>
      <c r="AP37" s="193"/>
      <c r="AQ37" s="193" t="s">
        <v>233</v>
      </c>
      <c r="AR37" s="193"/>
      <c r="AS37" s="193"/>
      <c r="AT37" s="193"/>
      <c r="AU37" s="193"/>
      <c r="AV37" s="193"/>
      <c r="AW37" s="193"/>
      <c r="AX37" s="193"/>
      <c r="AY37" s="193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8"/>
    </row>
    <row r="38" spans="1:76" ht="23.4" hidden="1" x14ac:dyDescent="0.45">
      <c r="A38" s="193">
        <v>1</v>
      </c>
      <c r="B38" s="193"/>
      <c r="C38" s="193"/>
      <c r="D38" s="193">
        <v>2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>
        <v>3</v>
      </c>
      <c r="T38" s="193"/>
      <c r="U38" s="193"/>
      <c r="V38" s="193"/>
      <c r="W38" s="193"/>
      <c r="X38" s="193"/>
      <c r="Y38" s="193"/>
      <c r="Z38" s="193"/>
      <c r="AA38" s="193">
        <v>4</v>
      </c>
      <c r="AB38" s="193"/>
      <c r="AC38" s="193"/>
      <c r="AD38" s="193"/>
      <c r="AE38" s="193"/>
      <c r="AF38" s="193"/>
      <c r="AG38" s="193"/>
      <c r="AH38" s="193"/>
      <c r="AI38" s="193">
        <v>5</v>
      </c>
      <c r="AJ38" s="193"/>
      <c r="AK38" s="193"/>
      <c r="AL38" s="193"/>
      <c r="AM38" s="193"/>
      <c r="AN38" s="193"/>
      <c r="AO38" s="193"/>
      <c r="AP38" s="193"/>
      <c r="AQ38" s="193">
        <v>6</v>
      </c>
      <c r="AR38" s="193"/>
      <c r="AS38" s="193"/>
      <c r="AT38" s="193"/>
      <c r="AU38" s="193"/>
      <c r="AV38" s="193"/>
      <c r="AW38" s="193"/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8"/>
    </row>
    <row r="39" spans="1:76" ht="9" hidden="1" customHeight="1" x14ac:dyDescent="0.45">
      <c r="A39" s="232">
        <v>1</v>
      </c>
      <c r="B39" s="232"/>
      <c r="C39" s="232"/>
      <c r="D39" s="261" t="s">
        <v>234</v>
      </c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3"/>
      <c r="S39" s="460" t="s">
        <v>39</v>
      </c>
      <c r="T39" s="460"/>
      <c r="U39" s="460"/>
      <c r="V39" s="460"/>
      <c r="W39" s="460"/>
      <c r="X39" s="460"/>
      <c r="Y39" s="460"/>
      <c r="Z39" s="460"/>
      <c r="AA39" s="460" t="s">
        <v>39</v>
      </c>
      <c r="AB39" s="460"/>
      <c r="AC39" s="460"/>
      <c r="AD39" s="460"/>
      <c r="AE39" s="460"/>
      <c r="AF39" s="460"/>
      <c r="AG39" s="460"/>
      <c r="AH39" s="460"/>
      <c r="AI39" s="460" t="s">
        <v>39</v>
      </c>
      <c r="AJ39" s="460"/>
      <c r="AK39" s="460"/>
      <c r="AL39" s="460"/>
      <c r="AM39" s="460"/>
      <c r="AN39" s="460"/>
      <c r="AO39" s="460"/>
      <c r="AP39" s="460"/>
      <c r="AQ39" s="531">
        <f>AQ40+AQ41+AQ42+AQ43</f>
        <v>273000</v>
      </c>
      <c r="AR39" s="531"/>
      <c r="AS39" s="531"/>
      <c r="AT39" s="531"/>
      <c r="AU39" s="531"/>
      <c r="AV39" s="531"/>
      <c r="AW39" s="531"/>
      <c r="AX39" s="531"/>
      <c r="AY39" s="531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8"/>
    </row>
    <row r="40" spans="1:76" ht="230.4" hidden="1" customHeight="1" x14ac:dyDescent="0.45">
      <c r="A40" s="232" t="s">
        <v>91</v>
      </c>
      <c r="B40" s="232"/>
      <c r="C40" s="232"/>
      <c r="D40" s="258" t="s">
        <v>345</v>
      </c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460">
        <v>100</v>
      </c>
      <c r="T40" s="460"/>
      <c r="U40" s="460"/>
      <c r="V40" s="460"/>
      <c r="W40" s="460"/>
      <c r="X40" s="460"/>
      <c r="Y40" s="460"/>
      <c r="Z40" s="460"/>
      <c r="AA40" s="460">
        <v>30</v>
      </c>
      <c r="AB40" s="460"/>
      <c r="AC40" s="460"/>
      <c r="AD40" s="460"/>
      <c r="AE40" s="460"/>
      <c r="AF40" s="460"/>
      <c r="AG40" s="460"/>
      <c r="AH40" s="460"/>
      <c r="AI40" s="460">
        <v>9</v>
      </c>
      <c r="AJ40" s="460"/>
      <c r="AK40" s="460"/>
      <c r="AL40" s="460"/>
      <c r="AM40" s="460"/>
      <c r="AN40" s="460"/>
      <c r="AO40" s="460"/>
      <c r="AP40" s="460"/>
      <c r="AQ40" s="531">
        <f>S40*AA40*AI40</f>
        <v>27000</v>
      </c>
      <c r="AR40" s="531"/>
      <c r="AS40" s="531"/>
      <c r="AT40" s="531"/>
      <c r="AU40" s="531"/>
      <c r="AV40" s="531"/>
      <c r="AW40" s="531"/>
      <c r="AX40" s="531"/>
      <c r="AY40" s="531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8"/>
    </row>
    <row r="41" spans="1:76" ht="52.2" hidden="1" customHeight="1" x14ac:dyDescent="0.45">
      <c r="A41" s="232" t="s">
        <v>93</v>
      </c>
      <c r="B41" s="232"/>
      <c r="C41" s="232"/>
      <c r="D41" s="258" t="s">
        <v>236</v>
      </c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460">
        <v>2340</v>
      </c>
      <c r="T41" s="460"/>
      <c r="U41" s="460"/>
      <c r="V41" s="460"/>
      <c r="W41" s="460"/>
      <c r="X41" s="460"/>
      <c r="Y41" s="460"/>
      <c r="Z41" s="460"/>
      <c r="AA41" s="460">
        <v>30</v>
      </c>
      <c r="AB41" s="460"/>
      <c r="AC41" s="460"/>
      <c r="AD41" s="460"/>
      <c r="AE41" s="460"/>
      <c r="AF41" s="460"/>
      <c r="AG41" s="460"/>
      <c r="AH41" s="460"/>
      <c r="AI41" s="460">
        <v>2</v>
      </c>
      <c r="AJ41" s="460"/>
      <c r="AK41" s="460"/>
      <c r="AL41" s="460"/>
      <c r="AM41" s="460"/>
      <c r="AN41" s="460"/>
      <c r="AO41" s="460"/>
      <c r="AP41" s="460"/>
      <c r="AQ41" s="531">
        <f>S41*AA41*AI41</f>
        <v>140400</v>
      </c>
      <c r="AR41" s="531"/>
      <c r="AS41" s="531"/>
      <c r="AT41" s="531"/>
      <c r="AU41" s="531"/>
      <c r="AV41" s="531"/>
      <c r="AW41" s="531"/>
      <c r="AX41" s="531"/>
      <c r="AY41" s="531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8"/>
    </row>
    <row r="42" spans="1:76" ht="96" hidden="1" customHeight="1" x14ac:dyDescent="0.45">
      <c r="A42" s="232" t="s">
        <v>95</v>
      </c>
      <c r="B42" s="232"/>
      <c r="C42" s="232"/>
      <c r="D42" s="258" t="s">
        <v>237</v>
      </c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  <c r="S42" s="460">
        <v>550</v>
      </c>
      <c r="T42" s="460"/>
      <c r="U42" s="460"/>
      <c r="V42" s="460"/>
      <c r="W42" s="460"/>
      <c r="X42" s="460"/>
      <c r="Y42" s="460"/>
      <c r="Z42" s="460"/>
      <c r="AA42" s="460">
        <v>30</v>
      </c>
      <c r="AB42" s="460"/>
      <c r="AC42" s="460"/>
      <c r="AD42" s="460"/>
      <c r="AE42" s="460"/>
      <c r="AF42" s="460"/>
      <c r="AG42" s="460"/>
      <c r="AH42" s="460"/>
      <c r="AI42" s="460">
        <v>6.4</v>
      </c>
      <c r="AJ42" s="460"/>
      <c r="AK42" s="460"/>
      <c r="AL42" s="460"/>
      <c r="AM42" s="460"/>
      <c r="AN42" s="460"/>
      <c r="AO42" s="460"/>
      <c r="AP42" s="460"/>
      <c r="AQ42" s="531">
        <f>S42*AA42*AI42</f>
        <v>105600</v>
      </c>
      <c r="AR42" s="531"/>
      <c r="AS42" s="531"/>
      <c r="AT42" s="531"/>
      <c r="AU42" s="531"/>
      <c r="AV42" s="531"/>
      <c r="AW42" s="531"/>
      <c r="AX42" s="531"/>
      <c r="AY42" s="531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8"/>
    </row>
    <row r="43" spans="1:76" ht="23.4" hidden="1" x14ac:dyDescent="0.4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531">
        <f>S43*AA43*AI43</f>
        <v>0</v>
      </c>
      <c r="AR43" s="531"/>
      <c r="AS43" s="531"/>
      <c r="AT43" s="531"/>
      <c r="AU43" s="531"/>
      <c r="AV43" s="531"/>
      <c r="AW43" s="531"/>
      <c r="AX43" s="531"/>
      <c r="AY43" s="531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8"/>
    </row>
    <row r="44" spans="1:76" ht="23.4" hidden="1" x14ac:dyDescent="0.4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8"/>
    </row>
    <row r="45" spans="1:76" ht="23.4" hidden="1" x14ac:dyDescent="0.45">
      <c r="A45" s="232">
        <v>2</v>
      </c>
      <c r="B45" s="232"/>
      <c r="C45" s="232"/>
      <c r="D45" s="261" t="s">
        <v>238</v>
      </c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3"/>
      <c r="S45" s="460" t="s">
        <v>39</v>
      </c>
      <c r="T45" s="460"/>
      <c r="U45" s="460"/>
      <c r="V45" s="460"/>
      <c r="W45" s="460"/>
      <c r="X45" s="460"/>
      <c r="Y45" s="460"/>
      <c r="Z45" s="460"/>
      <c r="AA45" s="460" t="s">
        <v>39</v>
      </c>
      <c r="AB45" s="460"/>
      <c r="AC45" s="460"/>
      <c r="AD45" s="460"/>
      <c r="AE45" s="460"/>
      <c r="AF45" s="460"/>
      <c r="AG45" s="460"/>
      <c r="AH45" s="460"/>
      <c r="AI45" s="460" t="s">
        <v>39</v>
      </c>
      <c r="AJ45" s="460"/>
      <c r="AK45" s="460"/>
      <c r="AL45" s="460"/>
      <c r="AM45" s="460"/>
      <c r="AN45" s="460"/>
      <c r="AO45" s="460"/>
      <c r="AP45" s="460"/>
      <c r="AQ45" s="460"/>
      <c r="AR45" s="460"/>
      <c r="AS45" s="460"/>
      <c r="AT45" s="460"/>
      <c r="AU45" s="460"/>
      <c r="AV45" s="460"/>
      <c r="AW45" s="460"/>
      <c r="AX45" s="460"/>
      <c r="AY45" s="460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8"/>
    </row>
    <row r="46" spans="1:76" ht="23.4" hidden="1" x14ac:dyDescent="0.45">
      <c r="A46" s="232" t="s">
        <v>98</v>
      </c>
      <c r="B46" s="232"/>
      <c r="C46" s="232"/>
      <c r="D46" s="258" t="s">
        <v>235</v>
      </c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0"/>
      <c r="AH46" s="460"/>
      <c r="AI46" s="460"/>
      <c r="AJ46" s="460"/>
      <c r="AK46" s="460"/>
      <c r="AL46" s="460"/>
      <c r="AM46" s="460"/>
      <c r="AN46" s="460"/>
      <c r="AO46" s="460"/>
      <c r="AP46" s="460"/>
      <c r="AQ46" s="460"/>
      <c r="AR46" s="460"/>
      <c r="AS46" s="460"/>
      <c r="AT46" s="460"/>
      <c r="AU46" s="460"/>
      <c r="AV46" s="460"/>
      <c r="AW46" s="460"/>
      <c r="AX46" s="460"/>
      <c r="AY46" s="460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8"/>
    </row>
    <row r="47" spans="1:76" ht="23.4" hidden="1" x14ac:dyDescent="0.45">
      <c r="A47" s="232" t="s">
        <v>100</v>
      </c>
      <c r="B47" s="232"/>
      <c r="C47" s="232"/>
      <c r="D47" s="258" t="s">
        <v>239</v>
      </c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60"/>
      <c r="AF47" s="460"/>
      <c r="AG47" s="460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60"/>
      <c r="AU47" s="460"/>
      <c r="AV47" s="460"/>
      <c r="AW47" s="460"/>
      <c r="AX47" s="460"/>
      <c r="AY47" s="460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8"/>
    </row>
    <row r="48" spans="1:76" ht="23.4" hidden="1" x14ac:dyDescent="0.45">
      <c r="A48" s="232" t="s">
        <v>102</v>
      </c>
      <c r="B48" s="232"/>
      <c r="C48" s="232"/>
      <c r="D48" s="258" t="s">
        <v>237</v>
      </c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0"/>
      <c r="AV48" s="460"/>
      <c r="AW48" s="460"/>
      <c r="AX48" s="460"/>
      <c r="AY48" s="460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8"/>
    </row>
    <row r="49" spans="1:76" ht="21.6" hidden="1" customHeight="1" x14ac:dyDescent="0.45">
      <c r="A49" s="232"/>
      <c r="B49" s="232"/>
      <c r="C49" s="232"/>
      <c r="D49" s="265" t="s">
        <v>76</v>
      </c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7"/>
      <c r="S49" s="467" t="s">
        <v>39</v>
      </c>
      <c r="T49" s="467"/>
      <c r="U49" s="467"/>
      <c r="V49" s="467"/>
      <c r="W49" s="467"/>
      <c r="X49" s="467"/>
      <c r="Y49" s="467"/>
      <c r="Z49" s="467"/>
      <c r="AA49" s="467" t="s">
        <v>39</v>
      </c>
      <c r="AB49" s="467"/>
      <c r="AC49" s="467"/>
      <c r="AD49" s="467"/>
      <c r="AE49" s="467"/>
      <c r="AF49" s="467"/>
      <c r="AG49" s="467"/>
      <c r="AH49" s="467"/>
      <c r="AI49" s="467" t="s">
        <v>39</v>
      </c>
      <c r="AJ49" s="467"/>
      <c r="AK49" s="467"/>
      <c r="AL49" s="467"/>
      <c r="AM49" s="467"/>
      <c r="AN49" s="467"/>
      <c r="AO49" s="467"/>
      <c r="AP49" s="467"/>
      <c r="AQ49" s="531">
        <f>AQ40+AQ41+AQ42</f>
        <v>273000</v>
      </c>
      <c r="AR49" s="531"/>
      <c r="AS49" s="531"/>
      <c r="AT49" s="531"/>
      <c r="AU49" s="531"/>
      <c r="AV49" s="531"/>
      <c r="AW49" s="531"/>
      <c r="AX49" s="531"/>
      <c r="AY49" s="531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12"/>
    </row>
    <row r="50" spans="1:76" ht="22.2" customHeight="1" x14ac:dyDescent="0.4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12"/>
    </row>
    <row r="51" spans="1:76" ht="23.4" hidden="1" x14ac:dyDescent="0.45">
      <c r="A51" s="90"/>
      <c r="B51" s="90"/>
      <c r="C51" s="90"/>
      <c r="D51" s="90"/>
      <c r="E51" s="90"/>
      <c r="F51" s="90"/>
      <c r="G51" s="91" t="s">
        <v>240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12"/>
    </row>
    <row r="52" spans="1:76" ht="23.4" hidden="1" x14ac:dyDescent="0.4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12"/>
    </row>
    <row r="53" spans="1:76" ht="23.4" hidden="1" x14ac:dyDescent="0.45">
      <c r="A53" s="193" t="s">
        <v>219</v>
      </c>
      <c r="B53" s="193"/>
      <c r="C53" s="193"/>
      <c r="D53" s="193" t="s">
        <v>79</v>
      </c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 t="s">
        <v>241</v>
      </c>
      <c r="T53" s="193"/>
      <c r="U53" s="193"/>
      <c r="V53" s="193"/>
      <c r="W53" s="193"/>
      <c r="X53" s="193"/>
      <c r="Y53" s="193"/>
      <c r="Z53" s="193"/>
      <c r="AA53" s="193" t="s">
        <v>85</v>
      </c>
      <c r="AB53" s="193"/>
      <c r="AC53" s="193"/>
      <c r="AD53" s="193"/>
      <c r="AE53" s="193"/>
      <c r="AF53" s="193"/>
      <c r="AG53" s="193"/>
      <c r="AH53" s="193"/>
      <c r="AI53" s="193" t="s">
        <v>242</v>
      </c>
      <c r="AJ53" s="193"/>
      <c r="AK53" s="193"/>
      <c r="AL53" s="193"/>
      <c r="AM53" s="193"/>
      <c r="AN53" s="193"/>
      <c r="AO53" s="193"/>
      <c r="AP53" s="193"/>
      <c r="AQ53" s="193" t="s">
        <v>233</v>
      </c>
      <c r="AR53" s="193"/>
      <c r="AS53" s="193"/>
      <c r="AT53" s="193"/>
      <c r="AU53" s="193"/>
      <c r="AV53" s="193"/>
      <c r="AW53" s="193"/>
      <c r="AX53" s="193"/>
      <c r="AY53" s="193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</row>
    <row r="54" spans="1:76" ht="23.4" hidden="1" x14ac:dyDescent="0.45">
      <c r="A54" s="270">
        <v>1</v>
      </c>
      <c r="B54" s="271"/>
      <c r="C54" s="272"/>
      <c r="D54" s="270">
        <v>2</v>
      </c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2"/>
      <c r="S54" s="270">
        <v>3</v>
      </c>
      <c r="T54" s="271"/>
      <c r="U54" s="271"/>
      <c r="V54" s="271"/>
      <c r="W54" s="271"/>
      <c r="X54" s="271"/>
      <c r="Y54" s="271"/>
      <c r="Z54" s="272"/>
      <c r="AA54" s="270">
        <v>4</v>
      </c>
      <c r="AB54" s="271"/>
      <c r="AC54" s="271"/>
      <c r="AD54" s="271"/>
      <c r="AE54" s="271"/>
      <c r="AF54" s="271"/>
      <c r="AG54" s="271"/>
      <c r="AH54" s="272"/>
      <c r="AI54" s="270">
        <v>5</v>
      </c>
      <c r="AJ54" s="271"/>
      <c r="AK54" s="271"/>
      <c r="AL54" s="271"/>
      <c r="AM54" s="271"/>
      <c r="AN54" s="271"/>
      <c r="AO54" s="271"/>
      <c r="AP54" s="272"/>
      <c r="AQ54" s="270">
        <v>6</v>
      </c>
      <c r="AR54" s="271"/>
      <c r="AS54" s="271"/>
      <c r="AT54" s="271"/>
      <c r="AU54" s="271"/>
      <c r="AV54" s="271"/>
      <c r="AW54" s="271"/>
      <c r="AX54" s="271"/>
      <c r="AY54" s="27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</row>
    <row r="55" spans="1:76" ht="23.4" hidden="1" x14ac:dyDescent="0.45">
      <c r="A55" s="268">
        <v>1</v>
      </c>
      <c r="B55" s="268"/>
      <c r="C55" s="268"/>
      <c r="D55" s="261" t="s">
        <v>243</v>
      </c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3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</row>
    <row r="56" spans="1:76" ht="23.4" hidden="1" x14ac:dyDescent="0.45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</row>
    <row r="57" spans="1:76" ht="23.4" hidden="1" x14ac:dyDescent="0.45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</row>
    <row r="58" spans="1:76" ht="23.4" hidden="1" x14ac:dyDescent="0.45">
      <c r="A58" s="268"/>
      <c r="B58" s="268"/>
      <c r="C58" s="268"/>
      <c r="D58" s="265" t="s">
        <v>76</v>
      </c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7"/>
      <c r="S58" s="193" t="s">
        <v>39</v>
      </c>
      <c r="T58" s="193"/>
      <c r="U58" s="193"/>
      <c r="V58" s="193"/>
      <c r="W58" s="193"/>
      <c r="X58" s="193"/>
      <c r="Y58" s="193"/>
      <c r="Z58" s="193"/>
      <c r="AA58" s="193" t="s">
        <v>39</v>
      </c>
      <c r="AB58" s="193"/>
      <c r="AC58" s="193"/>
      <c r="AD58" s="193"/>
      <c r="AE58" s="193"/>
      <c r="AF58" s="193"/>
      <c r="AG58" s="193"/>
      <c r="AH58" s="193"/>
      <c r="AI58" s="193" t="s">
        <v>39</v>
      </c>
      <c r="AJ58" s="193"/>
      <c r="AK58" s="193"/>
      <c r="AL58" s="193"/>
      <c r="AM58" s="193"/>
      <c r="AN58" s="193"/>
      <c r="AO58" s="193"/>
      <c r="AP58" s="193"/>
      <c r="AQ58" s="268"/>
      <c r="AR58" s="268"/>
      <c r="AS58" s="268"/>
      <c r="AT58" s="268"/>
      <c r="AU58" s="268"/>
      <c r="AV58" s="268"/>
      <c r="AW58" s="268"/>
      <c r="AX58" s="268"/>
      <c r="AY58" s="268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</row>
    <row r="59" spans="1:76" ht="23.4" x14ac:dyDescent="0.4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</row>
    <row r="60" spans="1:76" ht="23.4" x14ac:dyDescent="0.45">
      <c r="A60" s="92"/>
      <c r="B60" s="273" t="s">
        <v>244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</row>
    <row r="61" spans="1:76" ht="23.4" x14ac:dyDescent="0.4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</row>
    <row r="62" spans="1:76" ht="23.4" x14ac:dyDescent="0.45">
      <c r="A62" s="193" t="s">
        <v>219</v>
      </c>
      <c r="B62" s="193"/>
      <c r="C62" s="193"/>
      <c r="D62" s="193" t="s">
        <v>87</v>
      </c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 t="s">
        <v>88</v>
      </c>
      <c r="AJ62" s="193"/>
      <c r="AK62" s="193"/>
      <c r="AL62" s="193"/>
      <c r="AM62" s="193"/>
      <c r="AN62" s="193"/>
      <c r="AO62" s="193"/>
      <c r="AP62" s="193"/>
      <c r="AQ62" s="193" t="s">
        <v>245</v>
      </c>
      <c r="AR62" s="193"/>
      <c r="AS62" s="193"/>
      <c r="AT62" s="193"/>
      <c r="AU62" s="193"/>
      <c r="AV62" s="193"/>
      <c r="AW62" s="193"/>
      <c r="AX62" s="193"/>
      <c r="AY62" s="193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</row>
    <row r="63" spans="1:76" ht="23.4" x14ac:dyDescent="0.45">
      <c r="A63" s="193">
        <v>1</v>
      </c>
      <c r="B63" s="193"/>
      <c r="C63" s="193"/>
      <c r="D63" s="193">
        <v>2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>
        <v>3</v>
      </c>
      <c r="AJ63" s="193"/>
      <c r="AK63" s="193"/>
      <c r="AL63" s="193"/>
      <c r="AM63" s="193"/>
      <c r="AN63" s="193"/>
      <c r="AO63" s="193"/>
      <c r="AP63" s="193"/>
      <c r="AQ63" s="532">
        <v>4</v>
      </c>
      <c r="AR63" s="532"/>
      <c r="AS63" s="532"/>
      <c r="AT63" s="532"/>
      <c r="AU63" s="532"/>
      <c r="AV63" s="532"/>
      <c r="AW63" s="532"/>
      <c r="AX63" s="532"/>
      <c r="AY63" s="53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</row>
    <row r="64" spans="1:76" ht="23.4" x14ac:dyDescent="0.45">
      <c r="A64" s="232">
        <v>1</v>
      </c>
      <c r="B64" s="232"/>
      <c r="C64" s="232"/>
      <c r="D64" s="261" t="s">
        <v>90</v>
      </c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3"/>
      <c r="AI64" s="460" t="s">
        <v>39</v>
      </c>
      <c r="AJ64" s="460"/>
      <c r="AK64" s="460"/>
      <c r="AL64" s="460"/>
      <c r="AM64" s="460"/>
      <c r="AN64" s="460"/>
      <c r="AO64" s="460"/>
      <c r="AP64" s="460"/>
      <c r="AQ64" s="531">
        <v>1254</v>
      </c>
      <c r="AR64" s="531"/>
      <c r="AS64" s="531"/>
      <c r="AT64" s="531"/>
      <c r="AU64" s="531"/>
      <c r="AV64" s="531"/>
      <c r="AW64" s="531"/>
      <c r="AX64" s="531"/>
      <c r="AY64" s="531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</row>
    <row r="65" spans="1:75" ht="53.4" customHeight="1" x14ac:dyDescent="0.45">
      <c r="A65" s="232" t="s">
        <v>91</v>
      </c>
      <c r="B65" s="232"/>
      <c r="C65" s="232"/>
      <c r="D65" s="275" t="s">
        <v>343</v>
      </c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531">
        <v>5700</v>
      </c>
      <c r="AJ65" s="531"/>
      <c r="AK65" s="531"/>
      <c r="AL65" s="531"/>
      <c r="AM65" s="531"/>
      <c r="AN65" s="531"/>
      <c r="AO65" s="531"/>
      <c r="AP65" s="531"/>
      <c r="AQ65" s="182">
        <v>1254</v>
      </c>
      <c r="AR65" s="182"/>
      <c r="AS65" s="182"/>
      <c r="AT65" s="182"/>
      <c r="AU65" s="182"/>
      <c r="AV65" s="182"/>
      <c r="AW65" s="182"/>
      <c r="AX65" s="182"/>
      <c r="AY65" s="18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</row>
    <row r="66" spans="1:75" ht="32.4" customHeight="1" x14ac:dyDescent="0.45">
      <c r="A66" s="516" t="s">
        <v>93</v>
      </c>
      <c r="B66" s="516"/>
      <c r="C66" s="516"/>
      <c r="D66" s="275" t="s">
        <v>94</v>
      </c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</row>
    <row r="67" spans="1:75" ht="23.4" x14ac:dyDescent="0.45">
      <c r="A67" s="232" t="s">
        <v>95</v>
      </c>
      <c r="B67" s="232"/>
      <c r="C67" s="232"/>
      <c r="D67" s="275" t="s">
        <v>96</v>
      </c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</row>
    <row r="68" spans="1:75" ht="23.4" x14ac:dyDescent="0.45">
      <c r="A68" s="232">
        <v>2</v>
      </c>
      <c r="B68" s="232"/>
      <c r="C68" s="232"/>
      <c r="D68" s="261" t="s">
        <v>97</v>
      </c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3"/>
      <c r="AI68" s="232" t="s">
        <v>39</v>
      </c>
      <c r="AJ68" s="232"/>
      <c r="AK68" s="232"/>
      <c r="AL68" s="232"/>
      <c r="AM68" s="232"/>
      <c r="AN68" s="232"/>
      <c r="AO68" s="232"/>
      <c r="AP68" s="232"/>
      <c r="AQ68" s="182">
        <v>176.7</v>
      </c>
      <c r="AR68" s="182"/>
      <c r="AS68" s="182"/>
      <c r="AT68" s="182"/>
      <c r="AU68" s="182"/>
      <c r="AV68" s="182"/>
      <c r="AW68" s="182"/>
      <c r="AX68" s="182"/>
      <c r="AY68" s="18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</row>
    <row r="69" spans="1:75" ht="120.6" customHeight="1" x14ac:dyDescent="0.45">
      <c r="A69" s="232" t="s">
        <v>98</v>
      </c>
      <c r="B69" s="232"/>
      <c r="C69" s="232"/>
      <c r="D69" s="275" t="s">
        <v>344</v>
      </c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182"/>
      <c r="AJ69" s="182"/>
      <c r="AK69" s="182"/>
      <c r="AL69" s="182"/>
      <c r="AM69" s="182"/>
      <c r="AN69" s="182"/>
      <c r="AO69" s="182"/>
      <c r="AP69" s="182"/>
      <c r="AQ69" s="182">
        <v>165.3</v>
      </c>
      <c r="AR69" s="182"/>
      <c r="AS69" s="182"/>
      <c r="AT69" s="182"/>
      <c r="AU69" s="182"/>
      <c r="AV69" s="182"/>
      <c r="AW69" s="182"/>
      <c r="AX69" s="182"/>
      <c r="AY69" s="18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</row>
    <row r="70" spans="1:75" ht="64.2" customHeight="1" x14ac:dyDescent="0.45">
      <c r="A70" s="232" t="s">
        <v>100</v>
      </c>
      <c r="B70" s="232"/>
      <c r="C70" s="232"/>
      <c r="D70" s="275" t="s">
        <v>101</v>
      </c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</row>
    <row r="71" spans="1:75" ht="89.4" customHeight="1" x14ac:dyDescent="0.45">
      <c r="A71" s="232" t="s">
        <v>102</v>
      </c>
      <c r="B71" s="232"/>
      <c r="C71" s="232"/>
      <c r="D71" s="275" t="s">
        <v>103</v>
      </c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182"/>
      <c r="AJ71" s="182"/>
      <c r="AK71" s="182"/>
      <c r="AL71" s="182"/>
      <c r="AM71" s="182"/>
      <c r="AN71" s="182"/>
      <c r="AO71" s="182"/>
      <c r="AP71" s="182"/>
      <c r="AQ71" s="182">
        <v>11.4</v>
      </c>
      <c r="AR71" s="182"/>
      <c r="AS71" s="182"/>
      <c r="AT71" s="182"/>
      <c r="AU71" s="182"/>
      <c r="AV71" s="182"/>
      <c r="AW71" s="182"/>
      <c r="AX71" s="182"/>
      <c r="AY71" s="18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</row>
    <row r="72" spans="1:75" ht="92.4" customHeight="1" x14ac:dyDescent="0.45">
      <c r="A72" s="232" t="s">
        <v>104</v>
      </c>
      <c r="B72" s="232"/>
      <c r="C72" s="232"/>
      <c r="D72" s="275" t="s">
        <v>248</v>
      </c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</row>
    <row r="73" spans="1:75" ht="92.4" customHeight="1" x14ac:dyDescent="0.45">
      <c r="A73" s="232" t="s">
        <v>105</v>
      </c>
      <c r="B73" s="232"/>
      <c r="C73" s="232"/>
      <c r="D73" s="275" t="s">
        <v>248</v>
      </c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</row>
    <row r="74" spans="1:75" ht="73.95" customHeight="1" x14ac:dyDescent="0.45">
      <c r="A74" s="232">
        <v>3</v>
      </c>
      <c r="B74" s="232"/>
      <c r="C74" s="232"/>
      <c r="D74" s="261" t="s">
        <v>106</v>
      </c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3"/>
      <c r="AI74" s="182"/>
      <c r="AJ74" s="182"/>
      <c r="AK74" s="182"/>
      <c r="AL74" s="182"/>
      <c r="AM74" s="182"/>
      <c r="AN74" s="182"/>
      <c r="AO74" s="182"/>
      <c r="AP74" s="182"/>
      <c r="AQ74" s="182">
        <v>292.3</v>
      </c>
      <c r="AR74" s="182"/>
      <c r="AS74" s="182"/>
      <c r="AT74" s="182"/>
      <c r="AU74" s="182"/>
      <c r="AV74" s="182"/>
      <c r="AW74" s="182"/>
      <c r="AX74" s="182"/>
      <c r="AY74" s="18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</row>
    <row r="75" spans="1:75" ht="23.4" x14ac:dyDescent="0.45">
      <c r="A75" s="232"/>
      <c r="B75" s="232"/>
      <c r="C75" s="232"/>
      <c r="D75" s="265" t="s">
        <v>76</v>
      </c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7"/>
      <c r="AI75" s="193" t="s">
        <v>39</v>
      </c>
      <c r="AJ75" s="193"/>
      <c r="AK75" s="193"/>
      <c r="AL75" s="193"/>
      <c r="AM75" s="193"/>
      <c r="AN75" s="193"/>
      <c r="AO75" s="193"/>
      <c r="AP75" s="193"/>
      <c r="AQ75" s="182">
        <f>AQ64+AQ68+AQ74</f>
        <v>1723</v>
      </c>
      <c r="AR75" s="182"/>
      <c r="AS75" s="182"/>
      <c r="AT75" s="182"/>
      <c r="AU75" s="182"/>
      <c r="AV75" s="182"/>
      <c r="AW75" s="182"/>
      <c r="AX75" s="182"/>
      <c r="AY75" s="18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</row>
    <row r="76" spans="1:75" ht="23.4" x14ac:dyDescent="0.4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</row>
    <row r="77" spans="1:75" ht="23.4" x14ac:dyDescent="0.45">
      <c r="A77" s="277" t="s">
        <v>249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</row>
    <row r="78" spans="1:75" ht="23.4" x14ac:dyDescent="0.4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</row>
    <row r="79" spans="1:75" ht="23.4" x14ac:dyDescent="0.4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</row>
    <row r="80" spans="1:75" ht="23.4" x14ac:dyDescent="0.4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</row>
    <row r="81" spans="1:75" ht="23.4" x14ac:dyDescent="0.4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</row>
    <row r="82" spans="1:75" ht="22.2" customHeight="1" x14ac:dyDescent="0.4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</row>
    <row r="83" spans="1:75" ht="1.8" hidden="1" customHeight="1" x14ac:dyDescent="0.45">
      <c r="A83" s="273" t="s">
        <v>340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</row>
    <row r="84" spans="1:75" ht="23.4" hidden="1" x14ac:dyDescent="0.4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</row>
    <row r="85" spans="1:75" ht="23.4" hidden="1" x14ac:dyDescent="0.45">
      <c r="A85" s="94" t="s">
        <v>250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</row>
    <row r="86" spans="1:75" ht="23.4" hidden="1" x14ac:dyDescent="0.4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</row>
    <row r="87" spans="1:75" ht="23.4" hidden="1" x14ac:dyDescent="0.45">
      <c r="A87" s="94" t="s">
        <v>251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</row>
    <row r="88" spans="1:75" ht="23.4" hidden="1" x14ac:dyDescent="0.4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</row>
    <row r="89" spans="1:75" ht="23.4" hidden="1" x14ac:dyDescent="0.45">
      <c r="A89" s="193" t="s">
        <v>219</v>
      </c>
      <c r="B89" s="193"/>
      <c r="C89" s="193"/>
      <c r="D89" s="193" t="s">
        <v>34</v>
      </c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 t="s">
        <v>109</v>
      </c>
      <c r="X89" s="193"/>
      <c r="Y89" s="193"/>
      <c r="Z89" s="193"/>
      <c r="AA89" s="193"/>
      <c r="AB89" s="193"/>
      <c r="AC89" s="193"/>
      <c r="AD89" s="193"/>
      <c r="AE89" s="193"/>
      <c r="AF89" s="193" t="s">
        <v>110</v>
      </c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 t="s">
        <v>252</v>
      </c>
      <c r="AR89" s="193"/>
      <c r="AS89" s="193"/>
      <c r="AT89" s="193"/>
      <c r="AU89" s="193"/>
      <c r="AV89" s="193"/>
      <c r="AW89" s="193"/>
      <c r="AX89" s="193"/>
      <c r="AY89" s="193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</row>
    <row r="90" spans="1:75" ht="23.4" hidden="1" x14ac:dyDescent="0.45">
      <c r="A90" s="193">
        <v>1</v>
      </c>
      <c r="B90" s="193"/>
      <c r="C90" s="193"/>
      <c r="D90" s="193">
        <v>2</v>
      </c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>
        <v>3</v>
      </c>
      <c r="X90" s="193"/>
      <c r="Y90" s="193"/>
      <c r="Z90" s="193"/>
      <c r="AA90" s="193"/>
      <c r="AB90" s="193"/>
      <c r="AC90" s="193"/>
      <c r="AD90" s="193"/>
      <c r="AE90" s="193"/>
      <c r="AF90" s="193">
        <v>4</v>
      </c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>
        <v>5</v>
      </c>
      <c r="AR90" s="193"/>
      <c r="AS90" s="193"/>
      <c r="AT90" s="193"/>
      <c r="AU90" s="193"/>
      <c r="AV90" s="193"/>
      <c r="AW90" s="193"/>
      <c r="AX90" s="193"/>
      <c r="AY90" s="193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</row>
    <row r="91" spans="1:75" ht="23.4" hidden="1" x14ac:dyDescent="0.45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</row>
    <row r="92" spans="1:75" ht="23.4" hidden="1" x14ac:dyDescent="0.45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</row>
    <row r="93" spans="1:75" ht="23.4" hidden="1" x14ac:dyDescent="0.45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</row>
    <row r="94" spans="1:75" ht="23.4" hidden="1" x14ac:dyDescent="0.45">
      <c r="A94" s="232"/>
      <c r="B94" s="232"/>
      <c r="C94" s="232"/>
      <c r="D94" s="265" t="s">
        <v>76</v>
      </c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7"/>
      <c r="W94" s="193" t="s">
        <v>39</v>
      </c>
      <c r="X94" s="193"/>
      <c r="Y94" s="193"/>
      <c r="Z94" s="193"/>
      <c r="AA94" s="193"/>
      <c r="AB94" s="193"/>
      <c r="AC94" s="193"/>
      <c r="AD94" s="193"/>
      <c r="AE94" s="193"/>
      <c r="AF94" s="193" t="s">
        <v>39</v>
      </c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232"/>
      <c r="AR94" s="232"/>
      <c r="AS94" s="232"/>
      <c r="AT94" s="232"/>
      <c r="AU94" s="232"/>
      <c r="AV94" s="232"/>
      <c r="AW94" s="232"/>
      <c r="AX94" s="232"/>
      <c r="AY94" s="23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</row>
    <row r="95" spans="1:75" ht="0.6" customHeight="1" x14ac:dyDescent="0.4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</row>
    <row r="96" spans="1:75" ht="23.4" hidden="1" x14ac:dyDescent="0.45">
      <c r="A96" s="281" t="s">
        <v>253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</row>
    <row r="97" spans="1:75" ht="23.4" hidden="1" x14ac:dyDescent="0.4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</row>
    <row r="98" spans="1:75" ht="23.4" hidden="1" x14ac:dyDescent="0.45">
      <c r="A98" s="94" t="s">
        <v>250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5"/>
      <c r="P98" s="278" t="s">
        <v>254</v>
      </c>
      <c r="Q98" s="278"/>
      <c r="R98" s="278"/>
      <c r="S98" s="278"/>
      <c r="T98" s="278"/>
      <c r="U98" s="278"/>
      <c r="V98" s="278"/>
      <c r="W98" s="278"/>
      <c r="X98" s="278"/>
      <c r="Y98" s="278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</row>
    <row r="99" spans="1:75" ht="23.4" hidden="1" x14ac:dyDescent="0.4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</row>
    <row r="100" spans="1:75" ht="23.4" hidden="1" x14ac:dyDescent="0.45">
      <c r="A100" s="515" t="s">
        <v>217</v>
      </c>
      <c r="B100" s="515"/>
      <c r="C100" s="515"/>
      <c r="D100" s="515"/>
      <c r="E100" s="515"/>
      <c r="F100" s="515"/>
      <c r="G100" s="515"/>
      <c r="H100" s="515"/>
      <c r="I100" s="515"/>
      <c r="J100" s="515"/>
      <c r="K100" s="515"/>
      <c r="L100" s="515"/>
      <c r="M100" s="515"/>
      <c r="N100" s="515"/>
      <c r="O100" s="515"/>
      <c r="P100" s="515"/>
      <c r="Q100" s="515"/>
      <c r="R100" s="515"/>
      <c r="S100" s="515"/>
      <c r="T100" s="515"/>
      <c r="U100" s="515"/>
      <c r="V100" s="515"/>
      <c r="W100" s="125" t="s">
        <v>470</v>
      </c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</row>
    <row r="101" spans="1:75" ht="22.8" hidden="1" customHeight="1" x14ac:dyDescent="0.45">
      <c r="A101" s="94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</row>
    <row r="102" spans="1:75" ht="23.4" hidden="1" x14ac:dyDescent="0.45">
      <c r="A102" s="273" t="s">
        <v>255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</row>
    <row r="103" spans="1:75" ht="23.4" hidden="1" x14ac:dyDescent="0.4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</row>
    <row r="104" spans="1:75" ht="23.4" hidden="1" x14ac:dyDescent="0.45">
      <c r="A104" s="193" t="s">
        <v>219</v>
      </c>
      <c r="B104" s="193"/>
      <c r="C104" s="193"/>
      <c r="D104" s="193" t="s">
        <v>79</v>
      </c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 t="s">
        <v>256</v>
      </c>
      <c r="X104" s="193"/>
      <c r="Y104" s="193"/>
      <c r="Z104" s="193"/>
      <c r="AA104" s="193"/>
      <c r="AB104" s="193"/>
      <c r="AC104" s="193"/>
      <c r="AD104" s="193"/>
      <c r="AE104" s="193"/>
      <c r="AF104" s="193" t="s">
        <v>257</v>
      </c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 t="s">
        <v>258</v>
      </c>
      <c r="AR104" s="193"/>
      <c r="AS104" s="193"/>
      <c r="AT104" s="193"/>
      <c r="AU104" s="193"/>
      <c r="AV104" s="193"/>
      <c r="AW104" s="193"/>
      <c r="AX104" s="193"/>
      <c r="AY104" s="193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</row>
    <row r="105" spans="1:75" ht="23.4" hidden="1" x14ac:dyDescent="0.45">
      <c r="A105" s="192">
        <v>1</v>
      </c>
      <c r="B105" s="192"/>
      <c r="C105" s="192"/>
      <c r="D105" s="192">
        <v>2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>
        <v>3</v>
      </c>
      <c r="X105" s="192"/>
      <c r="Y105" s="192"/>
      <c r="Z105" s="192"/>
      <c r="AA105" s="192"/>
      <c r="AB105" s="192"/>
      <c r="AC105" s="192"/>
      <c r="AD105" s="192"/>
      <c r="AE105" s="192"/>
      <c r="AF105" s="192">
        <v>4</v>
      </c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>
        <v>5</v>
      </c>
      <c r="AR105" s="192"/>
      <c r="AS105" s="192"/>
      <c r="AT105" s="192"/>
      <c r="AU105" s="192"/>
      <c r="AV105" s="192"/>
      <c r="AW105" s="192"/>
      <c r="AX105" s="192"/>
      <c r="AY105" s="1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</row>
    <row r="106" spans="1:75" ht="23.4" hidden="1" x14ac:dyDescent="0.45">
      <c r="A106" s="215">
        <v>1</v>
      </c>
      <c r="B106" s="215"/>
      <c r="C106" s="215"/>
      <c r="D106" s="234" t="s">
        <v>259</v>
      </c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6"/>
      <c r="W106" s="213">
        <v>0</v>
      </c>
      <c r="X106" s="213"/>
      <c r="Y106" s="213"/>
      <c r="Z106" s="213"/>
      <c r="AA106" s="213"/>
      <c r="AB106" s="213"/>
      <c r="AC106" s="213"/>
      <c r="AD106" s="213"/>
      <c r="AE106" s="213"/>
      <c r="AF106" s="215">
        <v>0</v>
      </c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3">
        <f>W106*AF106/100</f>
        <v>0</v>
      </c>
      <c r="AR106" s="213"/>
      <c r="AS106" s="213"/>
      <c r="AT106" s="213"/>
      <c r="AU106" s="213"/>
      <c r="AV106" s="213"/>
      <c r="AW106" s="213"/>
      <c r="AX106" s="213"/>
      <c r="AY106" s="213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</row>
    <row r="107" spans="1:75" ht="23.4" hidden="1" x14ac:dyDescent="0.45">
      <c r="A107" s="215"/>
      <c r="B107" s="215"/>
      <c r="C107" s="215"/>
      <c r="D107" s="275" t="s">
        <v>260</v>
      </c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13">
        <v>0</v>
      </c>
      <c r="X107" s="213"/>
      <c r="Y107" s="213"/>
      <c r="Z107" s="213"/>
      <c r="AA107" s="213"/>
      <c r="AB107" s="213"/>
      <c r="AC107" s="213"/>
      <c r="AD107" s="213"/>
      <c r="AE107" s="213"/>
      <c r="AF107" s="215">
        <v>0</v>
      </c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3">
        <f>W107*AF107/100</f>
        <v>0</v>
      </c>
      <c r="AR107" s="213"/>
      <c r="AS107" s="213"/>
      <c r="AT107" s="213"/>
      <c r="AU107" s="213"/>
      <c r="AV107" s="213"/>
      <c r="AW107" s="213"/>
      <c r="AX107" s="213"/>
      <c r="AY107" s="213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</row>
    <row r="108" spans="1:75" ht="23.4" hidden="1" x14ac:dyDescent="0.45">
      <c r="A108" s="215"/>
      <c r="B108" s="215"/>
      <c r="C108" s="215"/>
      <c r="D108" s="275" t="s">
        <v>261</v>
      </c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13">
        <v>0</v>
      </c>
      <c r="X108" s="213"/>
      <c r="Y108" s="213"/>
      <c r="Z108" s="213"/>
      <c r="AA108" s="213"/>
      <c r="AB108" s="213"/>
      <c r="AC108" s="213"/>
      <c r="AD108" s="213"/>
      <c r="AE108" s="213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</row>
    <row r="109" spans="1:75" ht="23.4" hidden="1" x14ac:dyDescent="0.45">
      <c r="A109" s="215"/>
      <c r="B109" s="215"/>
      <c r="C109" s="215"/>
      <c r="D109" s="275" t="s">
        <v>262</v>
      </c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13">
        <v>0</v>
      </c>
      <c r="X109" s="213"/>
      <c r="Y109" s="213"/>
      <c r="Z109" s="213"/>
      <c r="AA109" s="213"/>
      <c r="AB109" s="213"/>
      <c r="AC109" s="213"/>
      <c r="AD109" s="213"/>
      <c r="AE109" s="213"/>
      <c r="AF109" s="215">
        <v>0</v>
      </c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3">
        <f>W109*AF109/100</f>
        <v>0</v>
      </c>
      <c r="AR109" s="213"/>
      <c r="AS109" s="213"/>
      <c r="AT109" s="213"/>
      <c r="AU109" s="213"/>
      <c r="AV109" s="213"/>
      <c r="AW109" s="213"/>
      <c r="AX109" s="213"/>
      <c r="AY109" s="213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</row>
    <row r="110" spans="1:75" ht="23.4" hidden="1" x14ac:dyDescent="0.45">
      <c r="A110" s="215"/>
      <c r="B110" s="215"/>
      <c r="C110" s="215"/>
      <c r="D110" s="275" t="s">
        <v>261</v>
      </c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</row>
    <row r="111" spans="1:75" ht="23.4" hidden="1" x14ac:dyDescent="0.45">
      <c r="A111" s="215"/>
      <c r="B111" s="215"/>
      <c r="C111" s="215"/>
      <c r="D111" s="265" t="s">
        <v>76</v>
      </c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7"/>
      <c r="W111" s="175">
        <v>0</v>
      </c>
      <c r="X111" s="176"/>
      <c r="Y111" s="176"/>
      <c r="Z111" s="176"/>
      <c r="AA111" s="176"/>
      <c r="AB111" s="176"/>
      <c r="AC111" s="176"/>
      <c r="AD111" s="176"/>
      <c r="AE111" s="177"/>
      <c r="AF111" s="264" t="s">
        <v>39</v>
      </c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89">
        <v>0</v>
      </c>
      <c r="AR111" s="290"/>
      <c r="AS111" s="290"/>
      <c r="AT111" s="290"/>
      <c r="AU111" s="290"/>
      <c r="AV111" s="290"/>
      <c r="AW111" s="290"/>
      <c r="AX111" s="290"/>
      <c r="AY111" s="291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</row>
    <row r="112" spans="1:75" ht="23.4" hidden="1" x14ac:dyDescent="0.4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</row>
    <row r="113" spans="1:75" ht="0.6" hidden="1" customHeight="1" x14ac:dyDescent="0.45">
      <c r="A113" s="288" t="s">
        <v>263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</row>
    <row r="114" spans="1:75" ht="23.4" hidden="1" x14ac:dyDescent="0.4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</row>
    <row r="115" spans="1:75" ht="23.4" hidden="1" x14ac:dyDescent="0.45">
      <c r="A115" s="193" t="s">
        <v>219</v>
      </c>
      <c r="B115" s="193"/>
      <c r="C115" s="193"/>
      <c r="D115" s="193" t="s">
        <v>79</v>
      </c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 t="s">
        <v>264</v>
      </c>
      <c r="X115" s="193"/>
      <c r="Y115" s="193"/>
      <c r="Z115" s="193"/>
      <c r="AA115" s="193"/>
      <c r="AB115" s="193"/>
      <c r="AC115" s="193"/>
      <c r="AD115" s="193"/>
      <c r="AE115" s="193"/>
      <c r="AF115" s="193" t="s">
        <v>257</v>
      </c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 t="s">
        <v>265</v>
      </c>
      <c r="AR115" s="193"/>
      <c r="AS115" s="193"/>
      <c r="AT115" s="193"/>
      <c r="AU115" s="193"/>
      <c r="AV115" s="193"/>
      <c r="AW115" s="193"/>
      <c r="AX115" s="193"/>
      <c r="AY115" s="193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</row>
    <row r="116" spans="1:75" ht="23.4" hidden="1" x14ac:dyDescent="0.45">
      <c r="A116" s="192">
        <v>1</v>
      </c>
      <c r="B116" s="192"/>
      <c r="C116" s="192"/>
      <c r="D116" s="192">
        <v>2</v>
      </c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>
        <v>3</v>
      </c>
      <c r="X116" s="192"/>
      <c r="Y116" s="192"/>
      <c r="Z116" s="192"/>
      <c r="AA116" s="192"/>
      <c r="AB116" s="192"/>
      <c r="AC116" s="192"/>
      <c r="AD116" s="192"/>
      <c r="AE116" s="192"/>
      <c r="AF116" s="215">
        <v>4</v>
      </c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192">
        <v>5</v>
      </c>
      <c r="AR116" s="192"/>
      <c r="AS116" s="192"/>
      <c r="AT116" s="192"/>
      <c r="AU116" s="192"/>
      <c r="AV116" s="192"/>
      <c r="AW116" s="192"/>
      <c r="AX116" s="192"/>
      <c r="AY116" s="1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</row>
    <row r="117" spans="1:75" ht="23.4" hidden="1" x14ac:dyDescent="0.45">
      <c r="A117" s="295">
        <v>1</v>
      </c>
      <c r="B117" s="296"/>
      <c r="C117" s="297"/>
      <c r="D117" s="299" t="s">
        <v>266</v>
      </c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1"/>
      <c r="W117" s="213">
        <v>0</v>
      </c>
      <c r="X117" s="213"/>
      <c r="Y117" s="213"/>
      <c r="Z117" s="213"/>
      <c r="AA117" s="213"/>
      <c r="AB117" s="213"/>
      <c r="AC117" s="213"/>
      <c r="AD117" s="213"/>
      <c r="AE117" s="213"/>
      <c r="AF117" s="215">
        <v>0</v>
      </c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84">
        <f>W117*AF117/100</f>
        <v>0</v>
      </c>
      <c r="AR117" s="284"/>
      <c r="AS117" s="284"/>
      <c r="AT117" s="284"/>
      <c r="AU117" s="284"/>
      <c r="AV117" s="284"/>
      <c r="AW117" s="284"/>
      <c r="AX117" s="284"/>
      <c r="AY117" s="284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</row>
    <row r="118" spans="1:75" ht="23.4" hidden="1" x14ac:dyDescent="0.45">
      <c r="A118" s="295"/>
      <c r="B118" s="296"/>
      <c r="C118" s="297"/>
      <c r="D118" s="275" t="s">
        <v>267</v>
      </c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</row>
    <row r="119" spans="1:75" ht="23.4" hidden="1" x14ac:dyDescent="0.45">
      <c r="A119" s="115"/>
      <c r="B119" s="116"/>
      <c r="C119" s="117"/>
      <c r="D119" s="169" t="s">
        <v>268</v>
      </c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1"/>
      <c r="W119" s="289">
        <v>0</v>
      </c>
      <c r="X119" s="290"/>
      <c r="Y119" s="290"/>
      <c r="Z119" s="290"/>
      <c r="AA119" s="290"/>
      <c r="AB119" s="290"/>
      <c r="AC119" s="290"/>
      <c r="AD119" s="290"/>
      <c r="AE119" s="291"/>
      <c r="AF119" s="292">
        <v>0</v>
      </c>
      <c r="AG119" s="293"/>
      <c r="AH119" s="293"/>
      <c r="AI119" s="293"/>
      <c r="AJ119" s="293"/>
      <c r="AK119" s="293"/>
      <c r="AL119" s="293"/>
      <c r="AM119" s="293"/>
      <c r="AN119" s="293"/>
      <c r="AO119" s="293"/>
      <c r="AP119" s="294"/>
      <c r="AQ119" s="289">
        <v>0</v>
      </c>
      <c r="AR119" s="290"/>
      <c r="AS119" s="290"/>
      <c r="AT119" s="290"/>
      <c r="AU119" s="290"/>
      <c r="AV119" s="290"/>
      <c r="AW119" s="290"/>
      <c r="AX119" s="290"/>
      <c r="AY119" s="291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</row>
    <row r="120" spans="1:75" ht="23.4" hidden="1" x14ac:dyDescent="0.45">
      <c r="A120" s="295"/>
      <c r="B120" s="296"/>
      <c r="C120" s="297"/>
      <c r="D120" s="215" t="s">
        <v>269</v>
      </c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3">
        <v>0</v>
      </c>
      <c r="X120" s="213"/>
      <c r="Y120" s="213"/>
      <c r="Z120" s="213"/>
      <c r="AA120" s="213"/>
      <c r="AB120" s="213"/>
      <c r="AC120" s="213"/>
      <c r="AD120" s="213"/>
      <c r="AE120" s="213"/>
      <c r="AF120" s="215">
        <v>0</v>
      </c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3">
        <v>0</v>
      </c>
      <c r="AR120" s="213"/>
      <c r="AS120" s="213"/>
      <c r="AT120" s="213"/>
      <c r="AU120" s="213"/>
      <c r="AV120" s="213"/>
      <c r="AW120" s="213"/>
      <c r="AX120" s="213"/>
      <c r="AY120" s="213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</row>
    <row r="121" spans="1:75" ht="23.4" hidden="1" x14ac:dyDescent="0.45">
      <c r="A121" s="268"/>
      <c r="B121" s="268"/>
      <c r="C121" s="268"/>
      <c r="D121" s="265" t="s">
        <v>76</v>
      </c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7"/>
      <c r="W121" s="193" t="s">
        <v>39</v>
      </c>
      <c r="X121" s="193"/>
      <c r="Y121" s="193"/>
      <c r="Z121" s="193"/>
      <c r="AA121" s="193"/>
      <c r="AB121" s="193"/>
      <c r="AC121" s="193"/>
      <c r="AD121" s="193"/>
      <c r="AE121" s="193"/>
      <c r="AF121" s="193" t="s">
        <v>39</v>
      </c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284">
        <v>0</v>
      </c>
      <c r="AR121" s="284"/>
      <c r="AS121" s="284"/>
      <c r="AT121" s="284"/>
      <c r="AU121" s="284"/>
      <c r="AV121" s="284"/>
      <c r="AW121" s="284"/>
      <c r="AX121" s="284"/>
      <c r="AY121" s="284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</row>
    <row r="122" spans="1:75" ht="23.4" hidden="1" x14ac:dyDescent="0.4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</row>
    <row r="123" spans="1:75" ht="1.2" hidden="1" customHeight="1" x14ac:dyDescent="0.45">
      <c r="A123" s="514" t="s">
        <v>270</v>
      </c>
      <c r="B123" s="514"/>
      <c r="C123" s="514"/>
      <c r="D123" s="514"/>
      <c r="E123" s="514"/>
      <c r="F123" s="514"/>
      <c r="G123" s="514"/>
      <c r="H123" s="514"/>
      <c r="I123" s="514"/>
      <c r="J123" s="514"/>
      <c r="K123" s="514"/>
      <c r="L123" s="514"/>
      <c r="M123" s="514"/>
      <c r="N123" s="514"/>
      <c r="O123" s="514"/>
      <c r="P123" s="514"/>
      <c r="Q123" s="514"/>
      <c r="R123" s="514"/>
      <c r="S123" s="514"/>
      <c r="T123" s="514"/>
      <c r="U123" s="514"/>
      <c r="V123" s="514"/>
      <c r="W123" s="514"/>
      <c r="X123" s="514"/>
      <c r="Y123" s="514"/>
      <c r="Z123" s="514"/>
      <c r="AA123" s="514"/>
      <c r="AB123" s="514"/>
      <c r="AC123" s="514"/>
      <c r="AD123" s="514"/>
      <c r="AE123" s="514"/>
      <c r="AF123" s="514"/>
      <c r="AG123" s="514"/>
      <c r="AH123" s="514"/>
      <c r="AI123" s="514"/>
      <c r="AJ123" s="514"/>
      <c r="AK123" s="514"/>
      <c r="AL123" s="514"/>
      <c r="AM123" s="514"/>
      <c r="AN123" s="514"/>
      <c r="AO123" s="514"/>
      <c r="AP123" s="514"/>
      <c r="AQ123" s="514"/>
      <c r="AR123" s="514"/>
      <c r="AS123" s="514"/>
      <c r="AT123" s="514"/>
      <c r="AU123" s="514"/>
      <c r="AV123" s="514"/>
      <c r="AW123" s="514"/>
      <c r="AX123" s="514"/>
      <c r="AY123" s="514"/>
      <c r="AZ123" s="514"/>
      <c r="BA123" s="514"/>
      <c r="BB123" s="514"/>
      <c r="BC123" s="514"/>
      <c r="BD123" s="514"/>
      <c r="BE123" s="514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</row>
    <row r="124" spans="1:75" ht="23.4" hidden="1" x14ac:dyDescent="0.45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</row>
    <row r="125" spans="1:75" ht="23.4" hidden="1" x14ac:dyDescent="0.45">
      <c r="A125" s="509" t="s">
        <v>219</v>
      </c>
      <c r="B125" s="509"/>
      <c r="C125" s="509"/>
      <c r="D125" s="509" t="s">
        <v>79</v>
      </c>
      <c r="E125" s="509"/>
      <c r="F125" s="509"/>
      <c r="G125" s="509"/>
      <c r="H125" s="509"/>
      <c r="I125" s="509"/>
      <c r="J125" s="509"/>
      <c r="K125" s="509"/>
      <c r="L125" s="509"/>
      <c r="M125" s="509"/>
      <c r="N125" s="509"/>
      <c r="O125" s="509"/>
      <c r="P125" s="509"/>
      <c r="Q125" s="509"/>
      <c r="R125" s="509"/>
      <c r="S125" s="509"/>
      <c r="T125" s="509"/>
      <c r="U125" s="509"/>
      <c r="V125" s="509"/>
      <c r="W125" s="509" t="s">
        <v>271</v>
      </c>
      <c r="X125" s="509"/>
      <c r="Y125" s="509"/>
      <c r="Z125" s="509"/>
      <c r="AA125" s="509"/>
      <c r="AB125" s="509"/>
      <c r="AC125" s="509"/>
      <c r="AD125" s="509"/>
      <c r="AE125" s="509"/>
      <c r="AF125" s="509" t="s">
        <v>272</v>
      </c>
      <c r="AG125" s="509"/>
      <c r="AH125" s="509"/>
      <c r="AI125" s="509"/>
      <c r="AJ125" s="509"/>
      <c r="AK125" s="509"/>
      <c r="AL125" s="509"/>
      <c r="AM125" s="509"/>
      <c r="AN125" s="509"/>
      <c r="AO125" s="509"/>
      <c r="AP125" s="509"/>
      <c r="AQ125" s="509" t="s">
        <v>273</v>
      </c>
      <c r="AR125" s="509"/>
      <c r="AS125" s="509"/>
      <c r="AT125" s="509"/>
      <c r="AU125" s="509"/>
      <c r="AV125" s="509"/>
      <c r="AW125" s="509"/>
      <c r="AX125" s="509"/>
      <c r="AY125" s="509"/>
      <c r="AZ125" s="121"/>
      <c r="BA125" s="121"/>
      <c r="BB125" s="121"/>
      <c r="BC125" s="121"/>
      <c r="BD125" s="121"/>
      <c r="BE125" s="121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</row>
    <row r="126" spans="1:75" ht="23.4" hidden="1" x14ac:dyDescent="0.45">
      <c r="A126" s="513">
        <v>1</v>
      </c>
      <c r="B126" s="513"/>
      <c r="C126" s="513"/>
      <c r="D126" s="513">
        <v>2</v>
      </c>
      <c r="E126" s="513"/>
      <c r="F126" s="513"/>
      <c r="G126" s="513"/>
      <c r="H126" s="513"/>
      <c r="I126" s="513"/>
      <c r="J126" s="513"/>
      <c r="K126" s="513"/>
      <c r="L126" s="513"/>
      <c r="M126" s="513"/>
      <c r="N126" s="513"/>
      <c r="O126" s="513"/>
      <c r="P126" s="513"/>
      <c r="Q126" s="513"/>
      <c r="R126" s="513"/>
      <c r="S126" s="513"/>
      <c r="T126" s="513"/>
      <c r="U126" s="513"/>
      <c r="V126" s="513"/>
      <c r="W126" s="513">
        <v>3</v>
      </c>
      <c r="X126" s="513"/>
      <c r="Y126" s="513"/>
      <c r="Z126" s="513"/>
      <c r="AA126" s="513"/>
      <c r="AB126" s="513"/>
      <c r="AC126" s="513"/>
      <c r="AD126" s="513"/>
      <c r="AE126" s="513"/>
      <c r="AF126" s="513">
        <v>4</v>
      </c>
      <c r="AG126" s="513"/>
      <c r="AH126" s="513"/>
      <c r="AI126" s="513"/>
      <c r="AJ126" s="513"/>
      <c r="AK126" s="513"/>
      <c r="AL126" s="513"/>
      <c r="AM126" s="513"/>
      <c r="AN126" s="513"/>
      <c r="AO126" s="513"/>
      <c r="AP126" s="513"/>
      <c r="AQ126" s="513">
        <v>5</v>
      </c>
      <c r="AR126" s="513"/>
      <c r="AS126" s="513"/>
      <c r="AT126" s="513"/>
      <c r="AU126" s="513"/>
      <c r="AV126" s="513"/>
      <c r="AW126" s="513"/>
      <c r="AX126" s="513"/>
      <c r="AY126" s="513"/>
      <c r="AZ126" s="121"/>
      <c r="BA126" s="121"/>
      <c r="BB126" s="121"/>
      <c r="BC126" s="121"/>
      <c r="BD126" s="121"/>
      <c r="BE126" s="121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</row>
    <row r="127" spans="1:75" ht="23.4" hidden="1" x14ac:dyDescent="0.45">
      <c r="A127" s="503">
        <v>1</v>
      </c>
      <c r="B127" s="503"/>
      <c r="C127" s="503"/>
      <c r="D127" s="511" t="s">
        <v>274</v>
      </c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03"/>
      <c r="X127" s="503"/>
      <c r="Y127" s="503"/>
      <c r="Z127" s="503"/>
      <c r="AA127" s="503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503"/>
      <c r="AL127" s="503"/>
      <c r="AM127" s="503"/>
      <c r="AN127" s="503"/>
      <c r="AO127" s="503"/>
      <c r="AP127" s="503"/>
      <c r="AQ127" s="503"/>
      <c r="AR127" s="503"/>
      <c r="AS127" s="503"/>
      <c r="AT127" s="503"/>
      <c r="AU127" s="503"/>
      <c r="AV127" s="503"/>
      <c r="AW127" s="503"/>
      <c r="AX127" s="503"/>
      <c r="AY127" s="503"/>
      <c r="AZ127" s="121"/>
      <c r="BA127" s="121"/>
      <c r="BB127" s="121"/>
      <c r="BC127" s="121"/>
      <c r="BD127" s="121"/>
      <c r="BE127" s="121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</row>
    <row r="128" spans="1:75" ht="23.4" hidden="1" x14ac:dyDescent="0.45">
      <c r="A128" s="503"/>
      <c r="B128" s="503"/>
      <c r="C128" s="503"/>
      <c r="D128" s="512" t="s">
        <v>275</v>
      </c>
      <c r="E128" s="512"/>
      <c r="F128" s="512"/>
      <c r="G128" s="512"/>
      <c r="H128" s="512"/>
      <c r="I128" s="512"/>
      <c r="J128" s="512"/>
      <c r="K128" s="512"/>
      <c r="L128" s="512"/>
      <c r="M128" s="512"/>
      <c r="N128" s="512"/>
      <c r="O128" s="512"/>
      <c r="P128" s="512"/>
      <c r="Q128" s="512"/>
      <c r="R128" s="512"/>
      <c r="S128" s="512"/>
      <c r="T128" s="512"/>
      <c r="U128" s="512"/>
      <c r="V128" s="512"/>
      <c r="W128" s="503">
        <v>0</v>
      </c>
      <c r="X128" s="503"/>
      <c r="Y128" s="503"/>
      <c r="Z128" s="503"/>
      <c r="AA128" s="503"/>
      <c r="AB128" s="503"/>
      <c r="AC128" s="503"/>
      <c r="AD128" s="503"/>
      <c r="AE128" s="503"/>
      <c r="AF128" s="503">
        <v>0</v>
      </c>
      <c r="AG128" s="503"/>
      <c r="AH128" s="503"/>
      <c r="AI128" s="503"/>
      <c r="AJ128" s="503"/>
      <c r="AK128" s="503"/>
      <c r="AL128" s="503"/>
      <c r="AM128" s="503"/>
      <c r="AN128" s="503"/>
      <c r="AO128" s="503"/>
      <c r="AP128" s="503"/>
      <c r="AQ128" s="510">
        <f>W128*AF128</f>
        <v>0</v>
      </c>
      <c r="AR128" s="510"/>
      <c r="AS128" s="510"/>
      <c r="AT128" s="510"/>
      <c r="AU128" s="510"/>
      <c r="AV128" s="510"/>
      <c r="AW128" s="510"/>
      <c r="AX128" s="510"/>
      <c r="AY128" s="510"/>
      <c r="AZ128" s="121"/>
      <c r="BA128" s="121"/>
      <c r="BB128" s="121"/>
      <c r="BC128" s="121"/>
      <c r="BD128" s="121"/>
      <c r="BE128" s="121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</row>
    <row r="129" spans="1:75" ht="23.4" hidden="1" x14ac:dyDescent="0.45">
      <c r="A129" s="503">
        <v>2</v>
      </c>
      <c r="B129" s="503"/>
      <c r="C129" s="503"/>
      <c r="D129" s="511" t="s">
        <v>276</v>
      </c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03"/>
      <c r="X129" s="503"/>
      <c r="Y129" s="503"/>
      <c r="Z129" s="503"/>
      <c r="AA129" s="503"/>
      <c r="AB129" s="503"/>
      <c r="AC129" s="503"/>
      <c r="AD129" s="503"/>
      <c r="AE129" s="503"/>
      <c r="AF129" s="503"/>
      <c r="AG129" s="503"/>
      <c r="AH129" s="503"/>
      <c r="AI129" s="503"/>
      <c r="AJ129" s="503"/>
      <c r="AK129" s="503"/>
      <c r="AL129" s="503"/>
      <c r="AM129" s="503"/>
      <c r="AN129" s="503"/>
      <c r="AO129" s="503"/>
      <c r="AP129" s="503"/>
      <c r="AQ129" s="505"/>
      <c r="AR129" s="505"/>
      <c r="AS129" s="505"/>
      <c r="AT129" s="505"/>
      <c r="AU129" s="505"/>
      <c r="AV129" s="505"/>
      <c r="AW129" s="505"/>
      <c r="AX129" s="505"/>
      <c r="AY129" s="505"/>
      <c r="AZ129" s="121"/>
      <c r="BA129" s="121"/>
      <c r="BB129" s="121"/>
      <c r="BC129" s="121"/>
      <c r="BD129" s="121"/>
      <c r="BE129" s="121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</row>
    <row r="130" spans="1:75" ht="23.4" hidden="1" x14ac:dyDescent="0.45">
      <c r="A130" s="503"/>
      <c r="B130" s="503"/>
      <c r="C130" s="503"/>
      <c r="D130" s="512" t="s">
        <v>277</v>
      </c>
      <c r="E130" s="512"/>
      <c r="F130" s="512"/>
      <c r="G130" s="512"/>
      <c r="H130" s="512"/>
      <c r="I130" s="512"/>
      <c r="J130" s="512"/>
      <c r="K130" s="512"/>
      <c r="L130" s="512"/>
      <c r="M130" s="512"/>
      <c r="N130" s="512"/>
      <c r="O130" s="512"/>
      <c r="P130" s="512"/>
      <c r="Q130" s="512"/>
      <c r="R130" s="512"/>
      <c r="S130" s="512"/>
      <c r="T130" s="512"/>
      <c r="U130" s="512"/>
      <c r="V130" s="512"/>
      <c r="W130" s="503"/>
      <c r="X130" s="503"/>
      <c r="Y130" s="503"/>
      <c r="Z130" s="503"/>
      <c r="AA130" s="503"/>
      <c r="AB130" s="503"/>
      <c r="AC130" s="503"/>
      <c r="AD130" s="503"/>
      <c r="AE130" s="503"/>
      <c r="AF130" s="503"/>
      <c r="AG130" s="503"/>
      <c r="AH130" s="503"/>
      <c r="AI130" s="503"/>
      <c r="AJ130" s="503"/>
      <c r="AK130" s="503"/>
      <c r="AL130" s="503"/>
      <c r="AM130" s="503"/>
      <c r="AN130" s="503"/>
      <c r="AO130" s="503"/>
      <c r="AP130" s="503"/>
      <c r="AQ130" s="505"/>
      <c r="AR130" s="505"/>
      <c r="AS130" s="505"/>
      <c r="AT130" s="505"/>
      <c r="AU130" s="505"/>
      <c r="AV130" s="505"/>
      <c r="AW130" s="505"/>
      <c r="AX130" s="505"/>
      <c r="AY130" s="505"/>
      <c r="AZ130" s="121"/>
      <c r="BA130" s="121"/>
      <c r="BB130" s="121"/>
      <c r="BC130" s="121"/>
      <c r="BD130" s="121"/>
      <c r="BE130" s="121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</row>
    <row r="131" spans="1:75" ht="23.4" hidden="1" x14ac:dyDescent="0.45">
      <c r="A131" s="503"/>
      <c r="B131" s="503"/>
      <c r="C131" s="503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504"/>
      <c r="W131" s="503"/>
      <c r="X131" s="503"/>
      <c r="Y131" s="503"/>
      <c r="Z131" s="503"/>
      <c r="AA131" s="503"/>
      <c r="AB131" s="503"/>
      <c r="AC131" s="503"/>
      <c r="AD131" s="503"/>
      <c r="AE131" s="503"/>
      <c r="AF131" s="503"/>
      <c r="AG131" s="503"/>
      <c r="AH131" s="503"/>
      <c r="AI131" s="503"/>
      <c r="AJ131" s="503"/>
      <c r="AK131" s="503"/>
      <c r="AL131" s="503"/>
      <c r="AM131" s="503"/>
      <c r="AN131" s="503"/>
      <c r="AO131" s="503"/>
      <c r="AP131" s="503"/>
      <c r="AQ131" s="505"/>
      <c r="AR131" s="505"/>
      <c r="AS131" s="505"/>
      <c r="AT131" s="505"/>
      <c r="AU131" s="505"/>
      <c r="AV131" s="505"/>
      <c r="AW131" s="505"/>
      <c r="AX131" s="505"/>
      <c r="AY131" s="505"/>
      <c r="AZ131" s="121"/>
      <c r="BA131" s="121"/>
      <c r="BB131" s="121"/>
      <c r="BC131" s="121"/>
      <c r="BD131" s="121"/>
      <c r="BE131" s="121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</row>
    <row r="132" spans="1:75" ht="23.4" hidden="1" x14ac:dyDescent="0.45">
      <c r="A132" s="503"/>
      <c r="B132" s="503"/>
      <c r="C132" s="503"/>
      <c r="D132" s="506" t="s">
        <v>76</v>
      </c>
      <c r="E132" s="507"/>
      <c r="F132" s="507"/>
      <c r="G132" s="507"/>
      <c r="H132" s="507"/>
      <c r="I132" s="507"/>
      <c r="J132" s="507"/>
      <c r="K132" s="507"/>
      <c r="L132" s="507"/>
      <c r="M132" s="507"/>
      <c r="N132" s="507"/>
      <c r="O132" s="507"/>
      <c r="P132" s="507"/>
      <c r="Q132" s="507"/>
      <c r="R132" s="507"/>
      <c r="S132" s="507"/>
      <c r="T132" s="507"/>
      <c r="U132" s="507"/>
      <c r="V132" s="508"/>
      <c r="W132" s="509" t="s">
        <v>39</v>
      </c>
      <c r="X132" s="509"/>
      <c r="Y132" s="509"/>
      <c r="Z132" s="509"/>
      <c r="AA132" s="509"/>
      <c r="AB132" s="509"/>
      <c r="AC132" s="509"/>
      <c r="AD132" s="509"/>
      <c r="AE132" s="509"/>
      <c r="AF132" s="509" t="s">
        <v>39</v>
      </c>
      <c r="AG132" s="509"/>
      <c r="AH132" s="509"/>
      <c r="AI132" s="509"/>
      <c r="AJ132" s="509"/>
      <c r="AK132" s="509"/>
      <c r="AL132" s="509"/>
      <c r="AM132" s="509"/>
      <c r="AN132" s="509"/>
      <c r="AO132" s="509"/>
      <c r="AP132" s="509"/>
      <c r="AQ132" s="510">
        <v>0</v>
      </c>
      <c r="AR132" s="510"/>
      <c r="AS132" s="510"/>
      <c r="AT132" s="510"/>
      <c r="AU132" s="510"/>
      <c r="AV132" s="510"/>
      <c r="AW132" s="510"/>
      <c r="AX132" s="510"/>
      <c r="AY132" s="510"/>
      <c r="AZ132" s="121"/>
      <c r="BA132" s="121"/>
      <c r="BB132" s="121"/>
      <c r="BC132" s="121"/>
      <c r="BD132" s="121"/>
      <c r="BE132" s="121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</row>
    <row r="133" spans="1:75" ht="23.4" hidden="1" x14ac:dyDescent="0.4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</row>
    <row r="134" spans="1:75" ht="23.4" hidden="1" x14ac:dyDescent="0.45">
      <c r="A134" s="273" t="s">
        <v>341</v>
      </c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</row>
    <row r="135" spans="1:75" ht="23.4" hidden="1" x14ac:dyDescent="0.4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</row>
    <row r="136" spans="1:75" ht="23.4" hidden="1" x14ac:dyDescent="0.45">
      <c r="A136" s="94" t="s">
        <v>250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</row>
    <row r="137" spans="1:75" ht="23.4" hidden="1" x14ac:dyDescent="0.4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</row>
    <row r="138" spans="1:75" ht="23.4" hidden="1" x14ac:dyDescent="0.45">
      <c r="A138" s="94" t="s">
        <v>251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</row>
    <row r="139" spans="1:75" ht="23.4" hidden="1" x14ac:dyDescent="0.4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</row>
    <row r="140" spans="1:75" ht="23.4" hidden="1" x14ac:dyDescent="0.45">
      <c r="A140" s="193" t="s">
        <v>219</v>
      </c>
      <c r="B140" s="193"/>
      <c r="C140" s="193"/>
      <c r="D140" s="193" t="s">
        <v>34</v>
      </c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 t="s">
        <v>278</v>
      </c>
      <c r="X140" s="193"/>
      <c r="Y140" s="193"/>
      <c r="Z140" s="193"/>
      <c r="AA140" s="193"/>
      <c r="AB140" s="193"/>
      <c r="AC140" s="193"/>
      <c r="AD140" s="193"/>
      <c r="AE140" s="193"/>
      <c r="AF140" s="193" t="s">
        <v>110</v>
      </c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 t="s">
        <v>279</v>
      </c>
      <c r="AR140" s="193"/>
      <c r="AS140" s="193"/>
      <c r="AT140" s="193"/>
      <c r="AU140" s="193"/>
      <c r="AV140" s="193"/>
      <c r="AW140" s="193"/>
      <c r="AX140" s="193"/>
      <c r="AY140" s="193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</row>
    <row r="141" spans="1:75" ht="23.4" hidden="1" x14ac:dyDescent="0.45">
      <c r="A141" s="192">
        <v>1</v>
      </c>
      <c r="B141" s="192"/>
      <c r="C141" s="192"/>
      <c r="D141" s="192">
        <v>2</v>
      </c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>
        <v>3</v>
      </c>
      <c r="X141" s="192"/>
      <c r="Y141" s="192"/>
      <c r="Z141" s="192"/>
      <c r="AA141" s="192"/>
      <c r="AB141" s="192"/>
      <c r="AC141" s="192"/>
      <c r="AD141" s="192"/>
      <c r="AE141" s="192"/>
      <c r="AF141" s="192">
        <v>4</v>
      </c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>
        <v>5</v>
      </c>
      <c r="AR141" s="192"/>
      <c r="AS141" s="192"/>
      <c r="AT141" s="192"/>
      <c r="AU141" s="192"/>
      <c r="AV141" s="192"/>
      <c r="AW141" s="192"/>
      <c r="AX141" s="192"/>
      <c r="AY141" s="1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</row>
    <row r="142" spans="1:75" ht="23.4" hidden="1" x14ac:dyDescent="0.45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</row>
    <row r="143" spans="1:75" ht="23.4" hidden="1" x14ac:dyDescent="0.4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</row>
    <row r="144" spans="1:75" ht="23.4" hidden="1" x14ac:dyDescent="0.4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</row>
    <row r="145" spans="1:75" ht="23.4" hidden="1" x14ac:dyDescent="0.45">
      <c r="A145" s="215"/>
      <c r="B145" s="215"/>
      <c r="C145" s="215"/>
      <c r="D145" s="265" t="s">
        <v>76</v>
      </c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7"/>
      <c r="W145" s="193" t="s">
        <v>39</v>
      </c>
      <c r="X145" s="193"/>
      <c r="Y145" s="193"/>
      <c r="Z145" s="193"/>
      <c r="AA145" s="193"/>
      <c r="AB145" s="193"/>
      <c r="AC145" s="193"/>
      <c r="AD145" s="193"/>
      <c r="AE145" s="193"/>
      <c r="AF145" s="193" t="s">
        <v>39</v>
      </c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</row>
    <row r="146" spans="1:75" ht="23.4" x14ac:dyDescent="0.4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</row>
    <row r="147" spans="1:75" ht="23.4" hidden="1" x14ac:dyDescent="0.45">
      <c r="A147" s="273" t="s">
        <v>280</v>
      </c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</row>
    <row r="148" spans="1:75" ht="23.4" hidden="1" x14ac:dyDescent="0.4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</row>
    <row r="149" spans="1:75" ht="23.4" hidden="1" x14ac:dyDescent="0.45">
      <c r="A149" s="230" t="s">
        <v>473</v>
      </c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0"/>
      <c r="AT149" s="230"/>
      <c r="AU149" s="230"/>
      <c r="AV149" s="230"/>
      <c r="AW149" s="230"/>
      <c r="AX149" s="230"/>
      <c r="AY149" s="230"/>
      <c r="AZ149" s="230"/>
      <c r="BA149" s="230"/>
      <c r="BB149" s="230"/>
      <c r="BC149" s="230"/>
      <c r="BD149" s="230"/>
      <c r="BE149" s="230"/>
      <c r="BF149" s="230"/>
      <c r="BG149" s="230"/>
      <c r="BH149" s="230"/>
      <c r="BI149" s="230"/>
      <c r="BJ149" s="230"/>
      <c r="BK149" s="230"/>
      <c r="BL149" s="230"/>
      <c r="BM149" s="230"/>
      <c r="BN149" s="230"/>
      <c r="BO149" s="92"/>
      <c r="BP149" s="92"/>
      <c r="BQ149" s="92"/>
      <c r="BR149" s="92"/>
      <c r="BS149" s="92"/>
      <c r="BT149" s="92"/>
      <c r="BU149" s="92"/>
      <c r="BV149" s="92"/>
      <c r="BW149" s="92"/>
    </row>
    <row r="150" spans="1:75" ht="23.4" hidden="1" x14ac:dyDescent="0.4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</row>
    <row r="151" spans="1:75" ht="23.4" hidden="1" x14ac:dyDescent="0.45">
      <c r="A151" s="515" t="s">
        <v>474</v>
      </c>
      <c r="B151" s="515"/>
      <c r="C151" s="515"/>
      <c r="D151" s="515"/>
      <c r="E151" s="515"/>
      <c r="F151" s="515"/>
      <c r="G151" s="515"/>
      <c r="H151" s="515"/>
      <c r="I151" s="515"/>
      <c r="J151" s="515"/>
      <c r="K151" s="515"/>
      <c r="L151" s="515"/>
      <c r="M151" s="515"/>
      <c r="N151" s="515"/>
      <c r="O151" s="515"/>
      <c r="P151" s="515"/>
      <c r="Q151" s="515"/>
      <c r="R151" s="515"/>
      <c r="S151" s="515"/>
      <c r="T151" s="515"/>
      <c r="U151" s="515"/>
      <c r="V151" s="515"/>
      <c r="W151" s="515"/>
      <c r="X151" s="515"/>
      <c r="Y151" s="515"/>
      <c r="Z151" s="515"/>
      <c r="AA151" s="515"/>
      <c r="AB151" s="515"/>
      <c r="AC151" s="515"/>
      <c r="AD151" s="515"/>
      <c r="AE151" s="515"/>
      <c r="AF151" s="515"/>
      <c r="AG151" s="515"/>
      <c r="AH151" s="515"/>
      <c r="AI151" s="515"/>
      <c r="AJ151" s="515"/>
      <c r="AK151" s="515"/>
      <c r="AL151" s="515"/>
      <c r="AM151" s="515"/>
      <c r="AN151" s="515"/>
      <c r="AO151" s="515"/>
      <c r="AP151" s="515"/>
      <c r="AQ151" s="515"/>
      <c r="AR151" s="515"/>
      <c r="AS151" s="515"/>
      <c r="AT151" s="515"/>
      <c r="AU151" s="515"/>
      <c r="AV151" s="515"/>
      <c r="AW151" s="515"/>
      <c r="AX151" s="515"/>
      <c r="AY151" s="515"/>
      <c r="AZ151" s="515"/>
      <c r="BA151" s="515"/>
      <c r="BB151" s="515"/>
      <c r="BC151" s="515"/>
      <c r="BD151" s="515"/>
      <c r="BE151" s="515"/>
      <c r="BF151" s="515"/>
      <c r="BG151" s="515"/>
      <c r="BH151" s="515"/>
      <c r="BI151" s="515"/>
      <c r="BJ151" s="515"/>
      <c r="BK151" s="515"/>
      <c r="BL151" s="515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</row>
    <row r="152" spans="1:75" ht="23.4" hidden="1" x14ac:dyDescent="0.4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</row>
    <row r="153" spans="1:75" ht="23.4" hidden="1" x14ac:dyDescent="0.45">
      <c r="A153" s="193" t="s">
        <v>219</v>
      </c>
      <c r="B153" s="193"/>
      <c r="C153" s="193"/>
      <c r="D153" s="193" t="s">
        <v>34</v>
      </c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 t="s">
        <v>278</v>
      </c>
      <c r="X153" s="193"/>
      <c r="Y153" s="193"/>
      <c r="Z153" s="193"/>
      <c r="AA153" s="193"/>
      <c r="AB153" s="193"/>
      <c r="AC153" s="193"/>
      <c r="AD153" s="193"/>
      <c r="AE153" s="193"/>
      <c r="AF153" s="193" t="s">
        <v>110</v>
      </c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 t="s">
        <v>279</v>
      </c>
      <c r="AR153" s="193"/>
      <c r="AS153" s="193"/>
      <c r="AT153" s="193"/>
      <c r="AU153" s="193"/>
      <c r="AV153" s="193"/>
      <c r="AW153" s="193"/>
      <c r="AX153" s="193"/>
      <c r="AY153" s="193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</row>
    <row r="154" spans="1:75" ht="23.4" hidden="1" x14ac:dyDescent="0.45">
      <c r="A154" s="192">
        <v>1</v>
      </c>
      <c r="B154" s="192"/>
      <c r="C154" s="192"/>
      <c r="D154" s="192">
        <v>2</v>
      </c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>
        <v>3</v>
      </c>
      <c r="X154" s="192"/>
      <c r="Y154" s="192"/>
      <c r="Z154" s="192"/>
      <c r="AA154" s="192"/>
      <c r="AB154" s="192"/>
      <c r="AC154" s="192"/>
      <c r="AD154" s="192"/>
      <c r="AE154" s="192"/>
      <c r="AF154" s="192">
        <v>4</v>
      </c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>
        <v>5</v>
      </c>
      <c r="AR154" s="192"/>
      <c r="AS154" s="192"/>
      <c r="AT154" s="192"/>
      <c r="AU154" s="192"/>
      <c r="AV154" s="192"/>
      <c r="AW154" s="192"/>
      <c r="AX154" s="192"/>
      <c r="AY154" s="1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</row>
    <row r="155" spans="1:75" ht="23.4" hidden="1" x14ac:dyDescent="0.45">
      <c r="A155" s="268"/>
      <c r="B155" s="268"/>
      <c r="C155" s="268"/>
      <c r="D155" s="304" t="s">
        <v>282</v>
      </c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215">
        <v>300</v>
      </c>
      <c r="X155" s="215"/>
      <c r="Y155" s="215"/>
      <c r="Z155" s="215"/>
      <c r="AA155" s="215"/>
      <c r="AB155" s="215"/>
      <c r="AC155" s="215"/>
      <c r="AD155" s="215"/>
      <c r="AE155" s="215"/>
      <c r="AF155" s="215">
        <v>248</v>
      </c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3">
        <f>W155*AF155</f>
        <v>74400</v>
      </c>
      <c r="AR155" s="213"/>
      <c r="AS155" s="213"/>
      <c r="AT155" s="213"/>
      <c r="AU155" s="213"/>
      <c r="AV155" s="213"/>
      <c r="AW155" s="213"/>
      <c r="AX155" s="213"/>
      <c r="AY155" s="213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</row>
    <row r="156" spans="1:75" ht="23.4" hidden="1" x14ac:dyDescent="0.45">
      <c r="A156" s="268"/>
      <c r="B156" s="268"/>
      <c r="C156" s="268"/>
      <c r="D156" s="304" t="s">
        <v>283</v>
      </c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215">
        <v>1884.44</v>
      </c>
      <c r="X156" s="215"/>
      <c r="Y156" s="215"/>
      <c r="Z156" s="215"/>
      <c r="AA156" s="215"/>
      <c r="AB156" s="215"/>
      <c r="AC156" s="215"/>
      <c r="AD156" s="215"/>
      <c r="AE156" s="215"/>
      <c r="AF156" s="215">
        <v>151</v>
      </c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3">
        <v>284550</v>
      </c>
      <c r="AR156" s="213"/>
      <c r="AS156" s="213"/>
      <c r="AT156" s="213"/>
      <c r="AU156" s="213"/>
      <c r="AV156" s="213"/>
      <c r="AW156" s="213"/>
      <c r="AX156" s="213"/>
      <c r="AY156" s="213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</row>
    <row r="157" spans="1:75" ht="23.4" hidden="1" x14ac:dyDescent="0.45">
      <c r="A157" s="268"/>
      <c r="B157" s="268"/>
      <c r="C157" s="268"/>
      <c r="D157" s="304" t="s">
        <v>284</v>
      </c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215">
        <v>550</v>
      </c>
      <c r="X157" s="215"/>
      <c r="Y157" s="215"/>
      <c r="Z157" s="215"/>
      <c r="AA157" s="215"/>
      <c r="AB157" s="215"/>
      <c r="AC157" s="215"/>
      <c r="AD157" s="215"/>
      <c r="AE157" s="215"/>
      <c r="AF157" s="215">
        <v>151</v>
      </c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3">
        <f>W157*AF157</f>
        <v>83050</v>
      </c>
      <c r="AR157" s="213"/>
      <c r="AS157" s="213"/>
      <c r="AT157" s="213"/>
      <c r="AU157" s="213"/>
      <c r="AV157" s="213"/>
      <c r="AW157" s="213"/>
      <c r="AX157" s="213"/>
      <c r="AY157" s="213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</row>
    <row r="158" spans="1:75" ht="23.4" hidden="1" x14ac:dyDescent="0.45">
      <c r="A158" s="268"/>
      <c r="B158" s="268"/>
      <c r="C158" s="268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</row>
    <row r="159" spans="1:75" ht="23.4" hidden="1" x14ac:dyDescent="0.45">
      <c r="A159" s="268"/>
      <c r="B159" s="268"/>
      <c r="C159" s="268"/>
      <c r="D159" s="265" t="s">
        <v>76</v>
      </c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7"/>
      <c r="W159" s="193" t="s">
        <v>39</v>
      </c>
      <c r="X159" s="193"/>
      <c r="Y159" s="193"/>
      <c r="Z159" s="193"/>
      <c r="AA159" s="193"/>
      <c r="AB159" s="193"/>
      <c r="AC159" s="193"/>
      <c r="AD159" s="193"/>
      <c r="AE159" s="193"/>
      <c r="AF159" s="193" t="s">
        <v>39</v>
      </c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213">
        <f>AQ155+AQ156+AQ157</f>
        <v>442000</v>
      </c>
      <c r="AR159" s="215"/>
      <c r="AS159" s="215"/>
      <c r="AT159" s="215"/>
      <c r="AU159" s="215"/>
      <c r="AV159" s="215"/>
      <c r="AW159" s="215"/>
      <c r="AX159" s="215"/>
      <c r="AY159" s="215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</row>
    <row r="160" spans="1:75" ht="23.4" x14ac:dyDescent="0.4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</row>
    <row r="161" spans="1:75" ht="23.4" x14ac:dyDescent="0.45">
      <c r="A161" s="288" t="s">
        <v>285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  <c r="AK161" s="288"/>
      <c r="AL161" s="288"/>
      <c r="AM161" s="288"/>
      <c r="AN161" s="288"/>
      <c r="AO161" s="288"/>
      <c r="AP161" s="288"/>
      <c r="AQ161" s="288"/>
      <c r="AR161" s="288"/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8"/>
      <c r="BE161" s="288"/>
      <c r="BF161" s="288"/>
      <c r="BG161" s="288"/>
      <c r="BH161" s="288"/>
      <c r="BI161" s="288"/>
      <c r="BJ161" s="288"/>
      <c r="BK161" s="288"/>
      <c r="BL161" s="288"/>
      <c r="BM161" s="288"/>
      <c r="BN161" s="288"/>
      <c r="BO161" s="288"/>
      <c r="BP161" s="288"/>
      <c r="BQ161" s="288"/>
      <c r="BR161" s="288"/>
      <c r="BS161" s="92"/>
      <c r="BT161" s="92"/>
      <c r="BU161" s="92"/>
      <c r="BV161" s="92"/>
      <c r="BW161" s="92"/>
    </row>
    <row r="162" spans="1:75" ht="23.4" x14ac:dyDescent="0.4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</row>
    <row r="163" spans="1:75" ht="23.4" x14ac:dyDescent="0.45">
      <c r="A163" s="230" t="s">
        <v>471</v>
      </c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  <c r="AF163" s="230"/>
      <c r="AG163" s="230"/>
      <c r="AH163" s="230"/>
      <c r="AI163" s="230"/>
      <c r="AJ163" s="230"/>
      <c r="AK163" s="230"/>
      <c r="AL163" s="230"/>
      <c r="AM163" s="230"/>
      <c r="AN163" s="230"/>
      <c r="AO163" s="230"/>
      <c r="AP163" s="230"/>
      <c r="AQ163" s="230"/>
      <c r="AR163" s="230"/>
      <c r="AS163" s="230"/>
      <c r="AT163" s="230"/>
      <c r="AU163" s="230"/>
      <c r="AV163" s="230"/>
      <c r="AW163" s="230"/>
      <c r="AX163" s="230"/>
      <c r="AY163" s="230"/>
      <c r="AZ163" s="230"/>
      <c r="BA163" s="230"/>
      <c r="BB163" s="230"/>
      <c r="BC163" s="230"/>
      <c r="BD163" s="230"/>
      <c r="BE163" s="230"/>
      <c r="BF163" s="230"/>
      <c r="BG163" s="230"/>
      <c r="BH163" s="230"/>
      <c r="BI163" s="230"/>
      <c r="BJ163" s="230"/>
      <c r="BK163" s="230"/>
      <c r="BL163" s="230"/>
      <c r="BM163" s="230"/>
      <c r="BN163" s="230"/>
      <c r="BO163" s="230"/>
      <c r="BP163" s="230"/>
      <c r="BQ163" s="92"/>
      <c r="BR163" s="92"/>
      <c r="BS163" s="92"/>
      <c r="BT163" s="92"/>
      <c r="BU163" s="92"/>
      <c r="BV163" s="92"/>
      <c r="BW163" s="92"/>
    </row>
    <row r="164" spans="1:75" ht="23.4" x14ac:dyDescent="0.4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</row>
    <row r="165" spans="1:75" ht="23.4" x14ac:dyDescent="0.45">
      <c r="A165" s="288" t="s">
        <v>472</v>
      </c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88"/>
      <c r="BF165" s="288"/>
      <c r="BG165" s="288"/>
      <c r="BH165" s="288"/>
      <c r="BI165" s="288"/>
      <c r="BJ165" s="288"/>
      <c r="BK165" s="288"/>
      <c r="BL165" s="288"/>
      <c r="BM165" s="288"/>
      <c r="BN165" s="288"/>
      <c r="BO165" s="288"/>
      <c r="BP165" s="288"/>
      <c r="BQ165" s="92"/>
      <c r="BR165" s="92"/>
      <c r="BS165" s="92"/>
      <c r="BT165" s="92"/>
      <c r="BU165" s="92"/>
      <c r="BV165" s="92"/>
      <c r="BW165" s="92"/>
    </row>
    <row r="166" spans="1:75" ht="23.4" x14ac:dyDescent="0.4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</row>
    <row r="167" spans="1:75" ht="3.6" customHeight="1" x14ac:dyDescent="0.45">
      <c r="A167" s="486" t="s">
        <v>286</v>
      </c>
      <c r="B167" s="486"/>
      <c r="C167" s="486"/>
      <c r="D167" s="486"/>
      <c r="E167" s="486"/>
      <c r="F167" s="486"/>
      <c r="G167" s="486"/>
      <c r="H167" s="486"/>
      <c r="I167" s="486"/>
      <c r="J167" s="486"/>
      <c r="K167" s="486"/>
      <c r="L167" s="486"/>
      <c r="M167" s="486"/>
      <c r="N167" s="486"/>
      <c r="O167" s="486"/>
      <c r="P167" s="486"/>
      <c r="Q167" s="486"/>
      <c r="R167" s="486"/>
      <c r="S167" s="486"/>
      <c r="T167" s="486"/>
      <c r="U167" s="486"/>
      <c r="V167" s="486"/>
      <c r="W167" s="486"/>
      <c r="X167" s="486"/>
      <c r="Y167" s="486"/>
      <c r="Z167" s="486"/>
      <c r="AA167" s="486"/>
      <c r="AB167" s="486"/>
      <c r="AC167" s="486"/>
      <c r="AD167" s="486"/>
      <c r="AE167" s="486"/>
      <c r="AF167" s="486"/>
      <c r="AG167" s="486"/>
      <c r="AH167" s="486"/>
      <c r="AI167" s="486"/>
      <c r="AJ167" s="486"/>
      <c r="AK167" s="486"/>
      <c r="AL167" s="486"/>
      <c r="AM167" s="486"/>
      <c r="AN167" s="486"/>
      <c r="AO167" s="486"/>
      <c r="AP167" s="486"/>
      <c r="AQ167" s="486"/>
      <c r="AR167" s="486"/>
      <c r="AS167" s="486"/>
      <c r="AT167" s="486"/>
      <c r="AU167" s="486"/>
      <c r="AV167" s="486"/>
      <c r="AW167" s="486"/>
      <c r="AX167" s="486"/>
      <c r="AY167" s="486"/>
      <c r="AZ167" s="486"/>
      <c r="BA167" s="486"/>
      <c r="BB167" s="486"/>
      <c r="BC167" s="486"/>
      <c r="BD167" s="486"/>
      <c r="BE167" s="486"/>
      <c r="BF167" s="486"/>
      <c r="BG167" s="486"/>
      <c r="BH167" s="486"/>
      <c r="BI167" s="486"/>
      <c r="BJ167" s="486"/>
      <c r="BK167" s="486"/>
      <c r="BL167" s="486"/>
      <c r="BM167" s="486"/>
      <c r="BN167" s="486"/>
      <c r="BO167" s="486"/>
      <c r="BP167" s="486"/>
      <c r="BQ167" s="486"/>
      <c r="BR167" s="486"/>
      <c r="BS167" s="486"/>
      <c r="BT167" s="486"/>
      <c r="BU167" s="486"/>
      <c r="BV167" s="118"/>
      <c r="BW167" s="92"/>
    </row>
    <row r="168" spans="1:75" ht="23.4" hidden="1" x14ac:dyDescent="0.4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  <c r="BV168" s="118"/>
      <c r="BW168" s="92"/>
    </row>
    <row r="169" spans="1:75" ht="23.4" hidden="1" x14ac:dyDescent="0.45">
      <c r="A169" s="467" t="s">
        <v>219</v>
      </c>
      <c r="B169" s="467"/>
      <c r="C169" s="467"/>
      <c r="D169" s="467" t="s">
        <v>287</v>
      </c>
      <c r="E169" s="467"/>
      <c r="F169" s="467"/>
      <c r="G169" s="467"/>
      <c r="H169" s="467"/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467"/>
      <c r="T169" s="467"/>
      <c r="U169" s="467"/>
      <c r="V169" s="467"/>
      <c r="W169" s="467"/>
      <c r="X169" s="467"/>
      <c r="Y169" s="467"/>
      <c r="Z169" s="467"/>
      <c r="AA169" s="467"/>
      <c r="AB169" s="467"/>
      <c r="AC169" s="467"/>
      <c r="AD169" s="467"/>
      <c r="AE169" s="467"/>
      <c r="AF169" s="467"/>
      <c r="AG169" s="467"/>
      <c r="AH169" s="467"/>
      <c r="AI169" s="467"/>
      <c r="AJ169" s="467"/>
      <c r="AK169" s="467"/>
      <c r="AL169" s="467"/>
      <c r="AM169" s="467" t="s">
        <v>123</v>
      </c>
      <c r="AN169" s="467"/>
      <c r="AO169" s="467"/>
      <c r="AP169" s="467"/>
      <c r="AQ169" s="467"/>
      <c r="AR169" s="467"/>
      <c r="AS169" s="467"/>
      <c r="AT169" s="467"/>
      <c r="AU169" s="467"/>
      <c r="AV169" s="467" t="s">
        <v>124</v>
      </c>
      <c r="AW169" s="467"/>
      <c r="AX169" s="467"/>
      <c r="AY169" s="467"/>
      <c r="AZ169" s="467"/>
      <c r="BA169" s="467"/>
      <c r="BB169" s="467"/>
      <c r="BC169" s="467"/>
      <c r="BD169" s="467"/>
      <c r="BE169" s="467" t="s">
        <v>125</v>
      </c>
      <c r="BF169" s="467"/>
      <c r="BG169" s="467"/>
      <c r="BH169" s="467"/>
      <c r="BI169" s="467"/>
      <c r="BJ169" s="467"/>
      <c r="BK169" s="467"/>
      <c r="BL169" s="467"/>
      <c r="BM169" s="467"/>
      <c r="BN169" s="467" t="s">
        <v>288</v>
      </c>
      <c r="BO169" s="467"/>
      <c r="BP169" s="467"/>
      <c r="BQ169" s="467"/>
      <c r="BR169" s="467"/>
      <c r="BS169" s="467"/>
      <c r="BT169" s="467"/>
      <c r="BU169" s="467"/>
      <c r="BV169" s="467"/>
      <c r="BW169" s="92"/>
    </row>
    <row r="170" spans="1:75" ht="23.4" hidden="1" x14ac:dyDescent="0.45">
      <c r="A170" s="467">
        <v>1</v>
      </c>
      <c r="B170" s="467"/>
      <c r="C170" s="467"/>
      <c r="D170" s="467">
        <v>2</v>
      </c>
      <c r="E170" s="467"/>
      <c r="F170" s="467"/>
      <c r="G170" s="467"/>
      <c r="H170" s="467"/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467"/>
      <c r="T170" s="467"/>
      <c r="U170" s="467"/>
      <c r="V170" s="467"/>
      <c r="W170" s="467"/>
      <c r="X170" s="467"/>
      <c r="Y170" s="467"/>
      <c r="Z170" s="467"/>
      <c r="AA170" s="467"/>
      <c r="AB170" s="467"/>
      <c r="AC170" s="467"/>
      <c r="AD170" s="467"/>
      <c r="AE170" s="467"/>
      <c r="AF170" s="467"/>
      <c r="AG170" s="467"/>
      <c r="AH170" s="467"/>
      <c r="AI170" s="467"/>
      <c r="AJ170" s="467"/>
      <c r="AK170" s="467"/>
      <c r="AL170" s="467"/>
      <c r="AM170" s="467">
        <v>3</v>
      </c>
      <c r="AN170" s="467"/>
      <c r="AO170" s="467"/>
      <c r="AP170" s="467"/>
      <c r="AQ170" s="467"/>
      <c r="AR170" s="467"/>
      <c r="AS170" s="467"/>
      <c r="AT170" s="467"/>
      <c r="AU170" s="467"/>
      <c r="AV170" s="467">
        <v>4</v>
      </c>
      <c r="AW170" s="467"/>
      <c r="AX170" s="467"/>
      <c r="AY170" s="467"/>
      <c r="AZ170" s="467"/>
      <c r="BA170" s="467"/>
      <c r="BB170" s="467"/>
      <c r="BC170" s="467"/>
      <c r="BD170" s="467"/>
      <c r="BE170" s="467">
        <v>5</v>
      </c>
      <c r="BF170" s="467"/>
      <c r="BG170" s="467"/>
      <c r="BH170" s="467"/>
      <c r="BI170" s="467"/>
      <c r="BJ170" s="467"/>
      <c r="BK170" s="467"/>
      <c r="BL170" s="467"/>
      <c r="BM170" s="467"/>
      <c r="BN170" s="467">
        <v>6</v>
      </c>
      <c r="BO170" s="467"/>
      <c r="BP170" s="467"/>
      <c r="BQ170" s="467"/>
      <c r="BR170" s="467"/>
      <c r="BS170" s="467"/>
      <c r="BT170" s="467"/>
      <c r="BU170" s="467"/>
      <c r="BV170" s="467"/>
      <c r="BW170" s="92"/>
    </row>
    <row r="171" spans="1:75" ht="23.4" hidden="1" x14ac:dyDescent="0.45">
      <c r="A171" s="460">
        <v>1</v>
      </c>
      <c r="B171" s="460"/>
      <c r="C171" s="460"/>
      <c r="D171" s="501" t="s">
        <v>289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501"/>
      <c r="Y171" s="501"/>
      <c r="Z171" s="501"/>
      <c r="AA171" s="501"/>
      <c r="AB171" s="501"/>
      <c r="AC171" s="501"/>
      <c r="AD171" s="501"/>
      <c r="AE171" s="501"/>
      <c r="AF171" s="501"/>
      <c r="AG171" s="501"/>
      <c r="AH171" s="501"/>
      <c r="AI171" s="501"/>
      <c r="AJ171" s="501"/>
      <c r="AK171" s="501"/>
      <c r="AL171" s="501"/>
      <c r="AM171" s="460"/>
      <c r="AN171" s="460"/>
      <c r="AO171" s="460"/>
      <c r="AP171" s="460"/>
      <c r="AQ171" s="460"/>
      <c r="AR171" s="460"/>
      <c r="AS171" s="460"/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0"/>
      <c r="BG171" s="460"/>
      <c r="BH171" s="460"/>
      <c r="BI171" s="460"/>
      <c r="BJ171" s="460"/>
      <c r="BK171" s="460"/>
      <c r="BL171" s="460"/>
      <c r="BM171" s="460"/>
      <c r="BN171" s="460"/>
      <c r="BO171" s="460"/>
      <c r="BP171" s="460"/>
      <c r="BQ171" s="460"/>
      <c r="BR171" s="460"/>
      <c r="BS171" s="460"/>
      <c r="BT171" s="460"/>
      <c r="BU171" s="460"/>
      <c r="BV171" s="460"/>
      <c r="BW171" s="92"/>
    </row>
    <row r="172" spans="1:75" ht="23.4" hidden="1" x14ac:dyDescent="0.45">
      <c r="A172" s="460">
        <v>2</v>
      </c>
      <c r="B172" s="460"/>
      <c r="C172" s="460"/>
      <c r="D172" s="501" t="s">
        <v>290</v>
      </c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501"/>
      <c r="Y172" s="501"/>
      <c r="Z172" s="501"/>
      <c r="AA172" s="501"/>
      <c r="AB172" s="501"/>
      <c r="AC172" s="501"/>
      <c r="AD172" s="501"/>
      <c r="AE172" s="501"/>
      <c r="AF172" s="501"/>
      <c r="AG172" s="501"/>
      <c r="AH172" s="501"/>
      <c r="AI172" s="501"/>
      <c r="AJ172" s="501"/>
      <c r="AK172" s="501"/>
      <c r="AL172" s="501"/>
      <c r="AM172" s="460"/>
      <c r="AN172" s="460"/>
      <c r="AO172" s="460"/>
      <c r="AP172" s="460"/>
      <c r="AQ172" s="460"/>
      <c r="AR172" s="460"/>
      <c r="AS172" s="460"/>
      <c r="AT172" s="460"/>
      <c r="AU172" s="460"/>
      <c r="AV172" s="460"/>
      <c r="AW172" s="460"/>
      <c r="AX172" s="460"/>
      <c r="AY172" s="460"/>
      <c r="AZ172" s="460"/>
      <c r="BA172" s="460"/>
      <c r="BB172" s="460"/>
      <c r="BC172" s="460"/>
      <c r="BD172" s="460"/>
      <c r="BE172" s="460"/>
      <c r="BF172" s="460"/>
      <c r="BG172" s="460"/>
      <c r="BH172" s="460"/>
      <c r="BI172" s="460"/>
      <c r="BJ172" s="460"/>
      <c r="BK172" s="460"/>
      <c r="BL172" s="460"/>
      <c r="BM172" s="460"/>
      <c r="BN172" s="460"/>
      <c r="BO172" s="460"/>
      <c r="BP172" s="460"/>
      <c r="BQ172" s="460"/>
      <c r="BR172" s="460"/>
      <c r="BS172" s="460"/>
      <c r="BT172" s="460"/>
      <c r="BU172" s="460"/>
      <c r="BV172" s="460"/>
      <c r="BW172" s="92"/>
    </row>
    <row r="173" spans="1:75" ht="23.4" hidden="1" x14ac:dyDescent="0.45">
      <c r="A173" s="460">
        <v>3</v>
      </c>
      <c r="B173" s="460"/>
      <c r="C173" s="460"/>
      <c r="D173" s="501" t="s">
        <v>291</v>
      </c>
      <c r="E173" s="501"/>
      <c r="F173" s="501"/>
      <c r="G173" s="501"/>
      <c r="H173" s="501"/>
      <c r="I173" s="501"/>
      <c r="J173" s="501"/>
      <c r="K173" s="501"/>
      <c r="L173" s="501"/>
      <c r="M173" s="501"/>
      <c r="N173" s="501"/>
      <c r="O173" s="501"/>
      <c r="P173" s="501"/>
      <c r="Q173" s="501"/>
      <c r="R173" s="501"/>
      <c r="S173" s="501"/>
      <c r="T173" s="501"/>
      <c r="U173" s="501"/>
      <c r="V173" s="501"/>
      <c r="W173" s="501"/>
      <c r="X173" s="501"/>
      <c r="Y173" s="501"/>
      <c r="Z173" s="501"/>
      <c r="AA173" s="501"/>
      <c r="AB173" s="501"/>
      <c r="AC173" s="501"/>
      <c r="AD173" s="501"/>
      <c r="AE173" s="501"/>
      <c r="AF173" s="501"/>
      <c r="AG173" s="501"/>
      <c r="AH173" s="501"/>
      <c r="AI173" s="501"/>
      <c r="AJ173" s="501"/>
      <c r="AK173" s="501"/>
      <c r="AL173" s="501"/>
      <c r="AM173" s="460"/>
      <c r="AN173" s="460"/>
      <c r="AO173" s="460"/>
      <c r="AP173" s="460"/>
      <c r="AQ173" s="460"/>
      <c r="AR173" s="460"/>
      <c r="AS173" s="460"/>
      <c r="AT173" s="460"/>
      <c r="AU173" s="460"/>
      <c r="AV173" s="460"/>
      <c r="AW173" s="460"/>
      <c r="AX173" s="460"/>
      <c r="AY173" s="460"/>
      <c r="AZ173" s="460"/>
      <c r="BA173" s="460"/>
      <c r="BB173" s="460"/>
      <c r="BC173" s="460"/>
      <c r="BD173" s="460"/>
      <c r="BE173" s="460"/>
      <c r="BF173" s="460"/>
      <c r="BG173" s="460"/>
      <c r="BH173" s="460"/>
      <c r="BI173" s="460"/>
      <c r="BJ173" s="460"/>
      <c r="BK173" s="460"/>
      <c r="BL173" s="460"/>
      <c r="BM173" s="460"/>
      <c r="BN173" s="460"/>
      <c r="BO173" s="460"/>
      <c r="BP173" s="460"/>
      <c r="BQ173" s="460"/>
      <c r="BR173" s="460"/>
      <c r="BS173" s="460"/>
      <c r="BT173" s="460"/>
      <c r="BU173" s="460"/>
      <c r="BV173" s="460"/>
      <c r="BW173" s="92"/>
    </row>
    <row r="174" spans="1:75" ht="23.4" hidden="1" x14ac:dyDescent="0.45">
      <c r="A174" s="460">
        <v>4</v>
      </c>
      <c r="B174" s="460"/>
      <c r="C174" s="460"/>
      <c r="D174" s="501" t="s">
        <v>292</v>
      </c>
      <c r="E174" s="501"/>
      <c r="F174" s="501"/>
      <c r="G174" s="501"/>
      <c r="H174" s="501"/>
      <c r="I174" s="501"/>
      <c r="J174" s="501"/>
      <c r="K174" s="501"/>
      <c r="L174" s="501"/>
      <c r="M174" s="501"/>
      <c r="N174" s="501"/>
      <c r="O174" s="501"/>
      <c r="P174" s="501"/>
      <c r="Q174" s="501"/>
      <c r="R174" s="501"/>
      <c r="S174" s="501"/>
      <c r="T174" s="501"/>
      <c r="U174" s="501"/>
      <c r="V174" s="501"/>
      <c r="W174" s="501"/>
      <c r="X174" s="501"/>
      <c r="Y174" s="501"/>
      <c r="Z174" s="501"/>
      <c r="AA174" s="501"/>
      <c r="AB174" s="501"/>
      <c r="AC174" s="501"/>
      <c r="AD174" s="501"/>
      <c r="AE174" s="501"/>
      <c r="AF174" s="501"/>
      <c r="AG174" s="501"/>
      <c r="AH174" s="501"/>
      <c r="AI174" s="501"/>
      <c r="AJ174" s="501"/>
      <c r="AK174" s="501"/>
      <c r="AL174" s="501"/>
      <c r="AM174" s="460"/>
      <c r="AN174" s="460"/>
      <c r="AO174" s="460"/>
      <c r="AP174" s="460"/>
      <c r="AQ174" s="460"/>
      <c r="AR174" s="460"/>
      <c r="AS174" s="460"/>
      <c r="AT174" s="460"/>
      <c r="AU174" s="460"/>
      <c r="AV174" s="460"/>
      <c r="AW174" s="460"/>
      <c r="AX174" s="460"/>
      <c r="AY174" s="460"/>
      <c r="AZ174" s="460"/>
      <c r="BA174" s="460"/>
      <c r="BB174" s="460"/>
      <c r="BC174" s="460"/>
      <c r="BD174" s="460"/>
      <c r="BE174" s="460"/>
      <c r="BF174" s="460"/>
      <c r="BG174" s="460"/>
      <c r="BH174" s="460"/>
      <c r="BI174" s="460"/>
      <c r="BJ174" s="460"/>
      <c r="BK174" s="460"/>
      <c r="BL174" s="460"/>
      <c r="BM174" s="460"/>
      <c r="BN174" s="460"/>
      <c r="BO174" s="460"/>
      <c r="BP174" s="460"/>
      <c r="BQ174" s="460"/>
      <c r="BR174" s="460"/>
      <c r="BS174" s="460"/>
      <c r="BT174" s="460"/>
      <c r="BU174" s="460"/>
      <c r="BV174" s="460"/>
      <c r="BW174" s="92"/>
    </row>
    <row r="175" spans="1:75" ht="23.4" hidden="1" x14ac:dyDescent="0.45">
      <c r="A175" s="460">
        <v>5</v>
      </c>
      <c r="B175" s="460"/>
      <c r="C175" s="460"/>
      <c r="D175" s="501" t="s">
        <v>293</v>
      </c>
      <c r="E175" s="501"/>
      <c r="F175" s="501"/>
      <c r="G175" s="501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1"/>
      <c r="T175" s="501"/>
      <c r="U175" s="501"/>
      <c r="V175" s="501"/>
      <c r="W175" s="501"/>
      <c r="X175" s="501"/>
      <c r="Y175" s="501"/>
      <c r="Z175" s="501"/>
      <c r="AA175" s="501"/>
      <c r="AB175" s="501"/>
      <c r="AC175" s="501"/>
      <c r="AD175" s="501"/>
      <c r="AE175" s="501"/>
      <c r="AF175" s="501"/>
      <c r="AG175" s="501"/>
      <c r="AH175" s="501"/>
      <c r="AI175" s="501"/>
      <c r="AJ175" s="501"/>
      <c r="AK175" s="501"/>
      <c r="AL175" s="501"/>
      <c r="AM175" s="460"/>
      <c r="AN175" s="460"/>
      <c r="AO175" s="460"/>
      <c r="AP175" s="460"/>
      <c r="AQ175" s="460"/>
      <c r="AR175" s="460"/>
      <c r="AS175" s="460"/>
      <c r="AT175" s="460"/>
      <c r="AU175" s="460"/>
      <c r="AV175" s="460"/>
      <c r="AW175" s="460"/>
      <c r="AX175" s="460"/>
      <c r="AY175" s="460"/>
      <c r="AZ175" s="460"/>
      <c r="BA175" s="460"/>
      <c r="BB175" s="460"/>
      <c r="BC175" s="460"/>
      <c r="BD175" s="460"/>
      <c r="BE175" s="460"/>
      <c r="BF175" s="460"/>
      <c r="BG175" s="460"/>
      <c r="BH175" s="460"/>
      <c r="BI175" s="460"/>
      <c r="BJ175" s="460"/>
      <c r="BK175" s="460"/>
      <c r="BL175" s="460"/>
      <c r="BM175" s="460"/>
      <c r="BN175" s="460"/>
      <c r="BO175" s="460"/>
      <c r="BP175" s="460"/>
      <c r="BQ175" s="460"/>
      <c r="BR175" s="460"/>
      <c r="BS175" s="460"/>
      <c r="BT175" s="460"/>
      <c r="BU175" s="460"/>
      <c r="BV175" s="460"/>
      <c r="BW175" s="92"/>
    </row>
    <row r="176" spans="1:75" ht="23.4" hidden="1" x14ac:dyDescent="0.45">
      <c r="A176" s="460">
        <v>6</v>
      </c>
      <c r="B176" s="460"/>
      <c r="C176" s="460"/>
      <c r="D176" s="501" t="s">
        <v>294</v>
      </c>
      <c r="E176" s="501"/>
      <c r="F176" s="501"/>
      <c r="G176" s="501"/>
      <c r="H176" s="501"/>
      <c r="I176" s="501"/>
      <c r="J176" s="501"/>
      <c r="K176" s="501"/>
      <c r="L176" s="501"/>
      <c r="M176" s="501"/>
      <c r="N176" s="501"/>
      <c r="O176" s="501"/>
      <c r="P176" s="501"/>
      <c r="Q176" s="501"/>
      <c r="R176" s="501"/>
      <c r="S176" s="501"/>
      <c r="T176" s="501"/>
      <c r="U176" s="501"/>
      <c r="V176" s="501"/>
      <c r="W176" s="501"/>
      <c r="X176" s="501"/>
      <c r="Y176" s="501"/>
      <c r="Z176" s="501"/>
      <c r="AA176" s="501"/>
      <c r="AB176" s="501"/>
      <c r="AC176" s="501"/>
      <c r="AD176" s="501"/>
      <c r="AE176" s="501"/>
      <c r="AF176" s="501"/>
      <c r="AG176" s="501"/>
      <c r="AH176" s="501"/>
      <c r="AI176" s="501"/>
      <c r="AJ176" s="501"/>
      <c r="AK176" s="501"/>
      <c r="AL176" s="501"/>
      <c r="AM176" s="460"/>
      <c r="AN176" s="460"/>
      <c r="AO176" s="460"/>
      <c r="AP176" s="460"/>
      <c r="AQ176" s="460"/>
      <c r="AR176" s="460"/>
      <c r="AS176" s="460"/>
      <c r="AT176" s="460"/>
      <c r="AU176" s="460"/>
      <c r="AV176" s="460"/>
      <c r="AW176" s="460"/>
      <c r="AX176" s="460"/>
      <c r="AY176" s="460"/>
      <c r="AZ176" s="460"/>
      <c r="BA176" s="460"/>
      <c r="BB176" s="460"/>
      <c r="BC176" s="460"/>
      <c r="BD176" s="460"/>
      <c r="BE176" s="460"/>
      <c r="BF176" s="460"/>
      <c r="BG176" s="460"/>
      <c r="BH176" s="460"/>
      <c r="BI176" s="460"/>
      <c r="BJ176" s="460"/>
      <c r="BK176" s="460"/>
      <c r="BL176" s="460"/>
      <c r="BM176" s="460"/>
      <c r="BN176" s="460"/>
      <c r="BO176" s="460"/>
      <c r="BP176" s="460"/>
      <c r="BQ176" s="460"/>
      <c r="BR176" s="460"/>
      <c r="BS176" s="460"/>
      <c r="BT176" s="460"/>
      <c r="BU176" s="460"/>
      <c r="BV176" s="460"/>
      <c r="BW176" s="92"/>
    </row>
    <row r="177" spans="1:75" ht="23.4" hidden="1" x14ac:dyDescent="0.45">
      <c r="A177" s="460">
        <v>7</v>
      </c>
      <c r="B177" s="460"/>
      <c r="C177" s="460"/>
      <c r="D177" s="501" t="s">
        <v>295</v>
      </c>
      <c r="E177" s="501"/>
      <c r="F177" s="501"/>
      <c r="G177" s="501"/>
      <c r="H177" s="501"/>
      <c r="I177" s="501"/>
      <c r="J177" s="501"/>
      <c r="K177" s="501"/>
      <c r="L177" s="501"/>
      <c r="M177" s="501"/>
      <c r="N177" s="501"/>
      <c r="O177" s="501"/>
      <c r="P177" s="501"/>
      <c r="Q177" s="501"/>
      <c r="R177" s="501"/>
      <c r="S177" s="501"/>
      <c r="T177" s="501"/>
      <c r="U177" s="501"/>
      <c r="V177" s="501"/>
      <c r="W177" s="501"/>
      <c r="X177" s="501"/>
      <c r="Y177" s="501"/>
      <c r="Z177" s="501"/>
      <c r="AA177" s="501"/>
      <c r="AB177" s="501"/>
      <c r="AC177" s="501"/>
      <c r="AD177" s="501"/>
      <c r="AE177" s="501"/>
      <c r="AF177" s="501"/>
      <c r="AG177" s="501"/>
      <c r="AH177" s="501"/>
      <c r="AI177" s="501"/>
      <c r="AJ177" s="501"/>
      <c r="AK177" s="501"/>
      <c r="AL177" s="501"/>
      <c r="AM177" s="460"/>
      <c r="AN177" s="460"/>
      <c r="AO177" s="460"/>
      <c r="AP177" s="460"/>
      <c r="AQ177" s="460"/>
      <c r="AR177" s="460"/>
      <c r="AS177" s="460"/>
      <c r="AT177" s="460"/>
      <c r="AU177" s="460"/>
      <c r="AV177" s="460"/>
      <c r="AW177" s="460"/>
      <c r="AX177" s="460"/>
      <c r="AY177" s="460"/>
      <c r="AZ177" s="460"/>
      <c r="BA177" s="460"/>
      <c r="BB177" s="460"/>
      <c r="BC177" s="460"/>
      <c r="BD177" s="460"/>
      <c r="BE177" s="460"/>
      <c r="BF177" s="460"/>
      <c r="BG177" s="460"/>
      <c r="BH177" s="460"/>
      <c r="BI177" s="460"/>
      <c r="BJ177" s="460"/>
      <c r="BK177" s="460"/>
      <c r="BL177" s="460"/>
      <c r="BM177" s="460"/>
      <c r="BN177" s="460"/>
      <c r="BO177" s="460"/>
      <c r="BP177" s="460"/>
      <c r="BQ177" s="460"/>
      <c r="BR177" s="460"/>
      <c r="BS177" s="460"/>
      <c r="BT177" s="460"/>
      <c r="BU177" s="460"/>
      <c r="BV177" s="460"/>
      <c r="BW177" s="92"/>
    </row>
    <row r="178" spans="1:75" ht="23.4" hidden="1" x14ac:dyDescent="0.45">
      <c r="A178" s="460">
        <v>8</v>
      </c>
      <c r="B178" s="460"/>
      <c r="C178" s="460"/>
      <c r="D178" s="501" t="s">
        <v>296</v>
      </c>
      <c r="E178" s="501"/>
      <c r="F178" s="501"/>
      <c r="G178" s="501"/>
      <c r="H178" s="501"/>
      <c r="I178" s="501"/>
      <c r="J178" s="501"/>
      <c r="K178" s="501"/>
      <c r="L178" s="501"/>
      <c r="M178" s="501"/>
      <c r="N178" s="501"/>
      <c r="O178" s="501"/>
      <c r="P178" s="501"/>
      <c r="Q178" s="501"/>
      <c r="R178" s="501"/>
      <c r="S178" s="501"/>
      <c r="T178" s="501"/>
      <c r="U178" s="501"/>
      <c r="V178" s="501"/>
      <c r="W178" s="501"/>
      <c r="X178" s="501"/>
      <c r="Y178" s="501"/>
      <c r="Z178" s="501"/>
      <c r="AA178" s="501"/>
      <c r="AB178" s="501"/>
      <c r="AC178" s="501"/>
      <c r="AD178" s="501"/>
      <c r="AE178" s="501"/>
      <c r="AF178" s="501"/>
      <c r="AG178" s="501"/>
      <c r="AH178" s="501"/>
      <c r="AI178" s="501"/>
      <c r="AJ178" s="501"/>
      <c r="AK178" s="501"/>
      <c r="AL178" s="501"/>
      <c r="AM178" s="460"/>
      <c r="AN178" s="460"/>
      <c r="AO178" s="460"/>
      <c r="AP178" s="460"/>
      <c r="AQ178" s="460"/>
      <c r="AR178" s="460"/>
      <c r="AS178" s="460"/>
      <c r="AT178" s="460"/>
      <c r="AU178" s="460"/>
      <c r="AV178" s="460"/>
      <c r="AW178" s="460"/>
      <c r="AX178" s="460"/>
      <c r="AY178" s="460"/>
      <c r="AZ178" s="460"/>
      <c r="BA178" s="460"/>
      <c r="BB178" s="460"/>
      <c r="BC178" s="460"/>
      <c r="BD178" s="460"/>
      <c r="BE178" s="460"/>
      <c r="BF178" s="460"/>
      <c r="BG178" s="460"/>
      <c r="BH178" s="460"/>
      <c r="BI178" s="460"/>
      <c r="BJ178" s="460"/>
      <c r="BK178" s="460"/>
      <c r="BL178" s="460"/>
      <c r="BM178" s="460"/>
      <c r="BN178" s="460"/>
      <c r="BO178" s="460"/>
      <c r="BP178" s="460"/>
      <c r="BQ178" s="460"/>
      <c r="BR178" s="460"/>
      <c r="BS178" s="460"/>
      <c r="BT178" s="460"/>
      <c r="BU178" s="460"/>
      <c r="BV178" s="460"/>
      <c r="BW178" s="92"/>
    </row>
    <row r="179" spans="1:75" ht="23.4" hidden="1" x14ac:dyDescent="0.45">
      <c r="A179" s="460"/>
      <c r="B179" s="460"/>
      <c r="C179" s="460"/>
      <c r="D179" s="460"/>
      <c r="E179" s="460"/>
      <c r="F179" s="460"/>
      <c r="G179" s="460"/>
      <c r="H179" s="460"/>
      <c r="I179" s="460"/>
      <c r="J179" s="460"/>
      <c r="K179" s="460"/>
      <c r="L179" s="460"/>
      <c r="M179" s="460"/>
      <c r="N179" s="460"/>
      <c r="O179" s="460"/>
      <c r="P179" s="460"/>
      <c r="Q179" s="460"/>
      <c r="R179" s="460"/>
      <c r="S179" s="460"/>
      <c r="T179" s="460"/>
      <c r="U179" s="460"/>
      <c r="V179" s="460"/>
      <c r="W179" s="460"/>
      <c r="X179" s="460"/>
      <c r="Y179" s="460"/>
      <c r="Z179" s="460"/>
      <c r="AA179" s="460"/>
      <c r="AB179" s="460"/>
      <c r="AC179" s="460"/>
      <c r="AD179" s="460"/>
      <c r="AE179" s="460"/>
      <c r="AF179" s="460"/>
      <c r="AG179" s="460"/>
      <c r="AH179" s="460"/>
      <c r="AI179" s="460"/>
      <c r="AJ179" s="460"/>
      <c r="AK179" s="460"/>
      <c r="AL179" s="460"/>
      <c r="AM179" s="460"/>
      <c r="AN179" s="460"/>
      <c r="AO179" s="460"/>
      <c r="AP179" s="460"/>
      <c r="AQ179" s="460"/>
      <c r="AR179" s="460"/>
      <c r="AS179" s="460"/>
      <c r="AT179" s="460"/>
      <c r="AU179" s="460"/>
      <c r="AV179" s="460"/>
      <c r="AW179" s="460"/>
      <c r="AX179" s="460"/>
      <c r="AY179" s="460"/>
      <c r="AZ179" s="460"/>
      <c r="BA179" s="460"/>
      <c r="BB179" s="460"/>
      <c r="BC179" s="460"/>
      <c r="BD179" s="460"/>
      <c r="BE179" s="460"/>
      <c r="BF179" s="460"/>
      <c r="BG179" s="460"/>
      <c r="BH179" s="460"/>
      <c r="BI179" s="460"/>
      <c r="BJ179" s="460"/>
      <c r="BK179" s="460"/>
      <c r="BL179" s="460"/>
      <c r="BM179" s="460"/>
      <c r="BN179" s="460"/>
      <c r="BO179" s="460"/>
      <c r="BP179" s="460"/>
      <c r="BQ179" s="460"/>
      <c r="BR179" s="460"/>
      <c r="BS179" s="460"/>
      <c r="BT179" s="460"/>
      <c r="BU179" s="460"/>
      <c r="BV179" s="460"/>
      <c r="BW179" s="92"/>
    </row>
    <row r="180" spans="1:75" ht="23.4" hidden="1" x14ac:dyDescent="0.45">
      <c r="A180" s="460"/>
      <c r="B180" s="460"/>
      <c r="C180" s="460"/>
      <c r="D180" s="460"/>
      <c r="E180" s="460"/>
      <c r="F180" s="460"/>
      <c r="G180" s="460"/>
      <c r="H180" s="460"/>
      <c r="I180" s="460"/>
      <c r="J180" s="460"/>
      <c r="K180" s="460"/>
      <c r="L180" s="460"/>
      <c r="M180" s="460"/>
      <c r="N180" s="460"/>
      <c r="O180" s="460"/>
      <c r="P180" s="460"/>
      <c r="Q180" s="460"/>
      <c r="R180" s="460"/>
      <c r="S180" s="460"/>
      <c r="T180" s="460"/>
      <c r="U180" s="460"/>
      <c r="V180" s="460"/>
      <c r="W180" s="460"/>
      <c r="X180" s="460"/>
      <c r="Y180" s="460"/>
      <c r="Z180" s="460"/>
      <c r="AA180" s="460"/>
      <c r="AB180" s="460"/>
      <c r="AC180" s="460"/>
      <c r="AD180" s="460"/>
      <c r="AE180" s="460"/>
      <c r="AF180" s="460"/>
      <c r="AG180" s="460"/>
      <c r="AH180" s="460"/>
      <c r="AI180" s="460"/>
      <c r="AJ180" s="460"/>
      <c r="AK180" s="460"/>
      <c r="AL180" s="460"/>
      <c r="AM180" s="460"/>
      <c r="AN180" s="460"/>
      <c r="AO180" s="460"/>
      <c r="AP180" s="460"/>
      <c r="AQ180" s="460"/>
      <c r="AR180" s="460"/>
      <c r="AS180" s="460"/>
      <c r="AT180" s="460"/>
      <c r="AU180" s="460"/>
      <c r="AV180" s="460"/>
      <c r="AW180" s="460"/>
      <c r="AX180" s="460"/>
      <c r="AY180" s="460"/>
      <c r="AZ180" s="460"/>
      <c r="BA180" s="460"/>
      <c r="BB180" s="460"/>
      <c r="BC180" s="460"/>
      <c r="BD180" s="460"/>
      <c r="BE180" s="460"/>
      <c r="BF180" s="460"/>
      <c r="BG180" s="460"/>
      <c r="BH180" s="460"/>
      <c r="BI180" s="460"/>
      <c r="BJ180" s="460"/>
      <c r="BK180" s="460"/>
      <c r="BL180" s="460"/>
      <c r="BM180" s="460"/>
      <c r="BN180" s="460"/>
      <c r="BO180" s="460"/>
      <c r="BP180" s="460"/>
      <c r="BQ180" s="460"/>
      <c r="BR180" s="460"/>
      <c r="BS180" s="460"/>
      <c r="BT180" s="460"/>
      <c r="BU180" s="460"/>
      <c r="BV180" s="460"/>
      <c r="BW180" s="92"/>
    </row>
    <row r="181" spans="1:75" ht="23.4" hidden="1" x14ac:dyDescent="0.45">
      <c r="A181" s="460"/>
      <c r="B181" s="460"/>
      <c r="C181" s="460"/>
      <c r="D181" s="464" t="s">
        <v>76</v>
      </c>
      <c r="E181" s="465"/>
      <c r="F181" s="465"/>
      <c r="G181" s="465"/>
      <c r="H181" s="465"/>
      <c r="I181" s="465"/>
      <c r="J181" s="465"/>
      <c r="K181" s="465"/>
      <c r="L181" s="465"/>
      <c r="M181" s="465"/>
      <c r="N181" s="465"/>
      <c r="O181" s="465"/>
      <c r="P181" s="465"/>
      <c r="Q181" s="465"/>
      <c r="R181" s="465"/>
      <c r="S181" s="465"/>
      <c r="T181" s="465"/>
      <c r="U181" s="465"/>
      <c r="V181" s="465"/>
      <c r="W181" s="465"/>
      <c r="X181" s="465"/>
      <c r="Y181" s="465"/>
      <c r="Z181" s="465"/>
      <c r="AA181" s="465"/>
      <c r="AB181" s="465"/>
      <c r="AC181" s="465"/>
      <c r="AD181" s="465"/>
      <c r="AE181" s="465"/>
      <c r="AF181" s="465"/>
      <c r="AG181" s="465"/>
      <c r="AH181" s="465"/>
      <c r="AI181" s="465"/>
      <c r="AJ181" s="465"/>
      <c r="AK181" s="465"/>
      <c r="AL181" s="466"/>
      <c r="AM181" s="467" t="s">
        <v>39</v>
      </c>
      <c r="AN181" s="467"/>
      <c r="AO181" s="467"/>
      <c r="AP181" s="467"/>
      <c r="AQ181" s="467"/>
      <c r="AR181" s="467"/>
      <c r="AS181" s="467"/>
      <c r="AT181" s="467"/>
      <c r="AU181" s="467"/>
      <c r="AV181" s="467" t="s">
        <v>39</v>
      </c>
      <c r="AW181" s="467"/>
      <c r="AX181" s="467"/>
      <c r="AY181" s="467"/>
      <c r="AZ181" s="467"/>
      <c r="BA181" s="467"/>
      <c r="BB181" s="467"/>
      <c r="BC181" s="467"/>
      <c r="BD181" s="467"/>
      <c r="BE181" s="467" t="s">
        <v>39</v>
      </c>
      <c r="BF181" s="467"/>
      <c r="BG181" s="467"/>
      <c r="BH181" s="467"/>
      <c r="BI181" s="467"/>
      <c r="BJ181" s="467"/>
      <c r="BK181" s="467"/>
      <c r="BL181" s="467"/>
      <c r="BM181" s="467"/>
      <c r="BN181" s="460"/>
      <c r="BO181" s="460"/>
      <c r="BP181" s="460"/>
      <c r="BQ181" s="460"/>
      <c r="BR181" s="460"/>
      <c r="BS181" s="460"/>
      <c r="BT181" s="460"/>
      <c r="BU181" s="460"/>
      <c r="BV181" s="460"/>
      <c r="BW181" s="92"/>
    </row>
    <row r="182" spans="1:75" ht="0.6" customHeight="1" x14ac:dyDescent="0.4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</row>
    <row r="183" spans="1:75" ht="23.4" hidden="1" x14ac:dyDescent="0.45">
      <c r="A183" s="306" t="s">
        <v>297</v>
      </c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306"/>
      <c r="AQ183" s="306"/>
      <c r="AR183" s="306"/>
      <c r="AS183" s="306"/>
      <c r="AT183" s="306"/>
      <c r="AU183" s="306"/>
      <c r="AV183" s="306"/>
      <c r="AW183" s="306"/>
      <c r="AX183" s="306"/>
      <c r="AY183" s="306"/>
      <c r="AZ183" s="99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</row>
    <row r="184" spans="1:75" ht="23.4" hidden="1" x14ac:dyDescent="0.4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</row>
    <row r="185" spans="1:75" ht="23.4" hidden="1" x14ac:dyDescent="0.45">
      <c r="A185" s="193" t="s">
        <v>219</v>
      </c>
      <c r="B185" s="193"/>
      <c r="C185" s="193"/>
      <c r="D185" s="193" t="s">
        <v>34</v>
      </c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 t="s">
        <v>127</v>
      </c>
      <c r="X185" s="193"/>
      <c r="Y185" s="193"/>
      <c r="Z185" s="193"/>
      <c r="AA185" s="193"/>
      <c r="AB185" s="193"/>
      <c r="AC185" s="193"/>
      <c r="AD185" s="193"/>
      <c r="AE185" s="193"/>
      <c r="AF185" s="193" t="s">
        <v>128</v>
      </c>
      <c r="AG185" s="193"/>
      <c r="AH185" s="193"/>
      <c r="AI185" s="193"/>
      <c r="AJ185" s="193"/>
      <c r="AK185" s="193"/>
      <c r="AL185" s="193"/>
      <c r="AM185" s="193"/>
      <c r="AN185" s="193"/>
      <c r="AO185" s="193"/>
      <c r="AP185" s="193"/>
      <c r="AQ185" s="193" t="s">
        <v>298</v>
      </c>
      <c r="AR185" s="193"/>
      <c r="AS185" s="193"/>
      <c r="AT185" s="193"/>
      <c r="AU185" s="193"/>
      <c r="AV185" s="193"/>
      <c r="AW185" s="193"/>
      <c r="AX185" s="193"/>
      <c r="AY185" s="193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</row>
    <row r="186" spans="1:75" ht="23.4" hidden="1" x14ac:dyDescent="0.45">
      <c r="A186" s="192">
        <v>1</v>
      </c>
      <c r="B186" s="192"/>
      <c r="C186" s="192"/>
      <c r="D186" s="192">
        <v>2</v>
      </c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>
        <v>3</v>
      </c>
      <c r="X186" s="192"/>
      <c r="Y186" s="192"/>
      <c r="Z186" s="192"/>
      <c r="AA186" s="192"/>
      <c r="AB186" s="192"/>
      <c r="AC186" s="192"/>
      <c r="AD186" s="192"/>
      <c r="AE186" s="192"/>
      <c r="AF186" s="192">
        <v>4</v>
      </c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>
        <v>5</v>
      </c>
      <c r="AR186" s="192"/>
      <c r="AS186" s="192"/>
      <c r="AT186" s="192"/>
      <c r="AU186" s="192"/>
      <c r="AV186" s="192"/>
      <c r="AW186" s="192"/>
      <c r="AX186" s="192"/>
      <c r="AY186" s="1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</row>
    <row r="187" spans="1:75" ht="23.4" hidden="1" x14ac:dyDescent="0.45">
      <c r="A187" s="215">
        <v>1</v>
      </c>
      <c r="B187" s="215"/>
      <c r="C187" s="215"/>
      <c r="D187" s="305" t="s">
        <v>299</v>
      </c>
      <c r="E187" s="305"/>
      <c r="F187" s="305"/>
      <c r="G187" s="305"/>
      <c r="H187" s="305"/>
      <c r="I187" s="305"/>
      <c r="J187" s="305"/>
      <c r="K187" s="305"/>
      <c r="L187" s="305"/>
      <c r="M187" s="305"/>
      <c r="N187" s="305"/>
      <c r="O187" s="305"/>
      <c r="P187" s="305"/>
      <c r="Q187" s="305"/>
      <c r="R187" s="305"/>
      <c r="S187" s="305"/>
      <c r="T187" s="305"/>
      <c r="U187" s="305"/>
      <c r="V187" s="30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</row>
    <row r="188" spans="1:75" ht="90.6" hidden="1" customHeight="1" x14ac:dyDescent="0.45">
      <c r="A188" s="215">
        <v>2</v>
      </c>
      <c r="B188" s="215"/>
      <c r="C188" s="215"/>
      <c r="D188" s="444" t="s">
        <v>300</v>
      </c>
      <c r="E188" s="444"/>
      <c r="F188" s="444"/>
      <c r="G188" s="444"/>
      <c r="H188" s="444"/>
      <c r="I188" s="444"/>
      <c r="J188" s="444"/>
      <c r="K188" s="444"/>
      <c r="L188" s="444"/>
      <c r="M188" s="444"/>
      <c r="N188" s="444"/>
      <c r="O188" s="444"/>
      <c r="P188" s="444"/>
      <c r="Q188" s="444"/>
      <c r="R188" s="444"/>
      <c r="S188" s="444"/>
      <c r="T188" s="444"/>
      <c r="U188" s="444"/>
      <c r="V188" s="444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</row>
    <row r="189" spans="1:75" ht="23.4" hidden="1" x14ac:dyDescent="0.45">
      <c r="A189" s="215"/>
      <c r="B189" s="215"/>
      <c r="C189" s="215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</row>
    <row r="190" spans="1:75" ht="23.4" hidden="1" x14ac:dyDescent="0.45">
      <c r="A190" s="215"/>
      <c r="B190" s="215"/>
      <c r="C190" s="215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</row>
    <row r="191" spans="1:75" ht="23.4" hidden="1" x14ac:dyDescent="0.45">
      <c r="A191" s="215"/>
      <c r="B191" s="215"/>
      <c r="C191" s="215"/>
      <c r="D191" s="265" t="s">
        <v>76</v>
      </c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7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</row>
    <row r="192" spans="1:75" ht="23.4" x14ac:dyDescent="0.4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</row>
    <row r="193" spans="1:75" ht="23.4" x14ac:dyDescent="0.45">
      <c r="A193" s="99" t="s">
        <v>301</v>
      </c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</row>
    <row r="194" spans="1:75" ht="23.4" x14ac:dyDescent="0.4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</row>
    <row r="195" spans="1:75" ht="54.6" customHeight="1" x14ac:dyDescent="0.45">
      <c r="A195" s="193" t="s">
        <v>219</v>
      </c>
      <c r="B195" s="193"/>
      <c r="C195" s="193"/>
      <c r="D195" s="495" t="s">
        <v>34</v>
      </c>
      <c r="E195" s="496"/>
      <c r="F195" s="496"/>
      <c r="G195" s="496"/>
      <c r="H195" s="496"/>
      <c r="I195" s="496"/>
      <c r="J195" s="496"/>
      <c r="K195" s="496"/>
      <c r="L195" s="496"/>
      <c r="M195" s="496"/>
      <c r="N195" s="496"/>
      <c r="O195" s="496"/>
      <c r="P195" s="496"/>
      <c r="Q195" s="496"/>
      <c r="R195" s="496"/>
      <c r="S195" s="496"/>
      <c r="T195" s="496"/>
      <c r="U195" s="496"/>
      <c r="V195" s="496"/>
      <c r="W195" s="496"/>
      <c r="X195" s="496"/>
      <c r="Y195" s="496"/>
      <c r="Z195" s="496"/>
      <c r="AA195" s="497"/>
      <c r="AB195" s="280" t="s">
        <v>131</v>
      </c>
      <c r="AC195" s="280"/>
      <c r="AD195" s="280"/>
      <c r="AE195" s="280"/>
      <c r="AF195" s="280"/>
      <c r="AG195" s="280"/>
      <c r="AH195" s="280"/>
      <c r="AI195" s="280"/>
      <c r="AJ195" s="280" t="s">
        <v>132</v>
      </c>
      <c r="AK195" s="280"/>
      <c r="AL195" s="280"/>
      <c r="AM195" s="280"/>
      <c r="AN195" s="280"/>
      <c r="AO195" s="280"/>
      <c r="AP195" s="280"/>
      <c r="AQ195" s="280"/>
      <c r="AR195" s="193" t="s">
        <v>302</v>
      </c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00"/>
      <c r="BC195" s="100"/>
      <c r="BD195" s="100"/>
      <c r="BE195" s="100"/>
      <c r="BF195" s="100"/>
      <c r="BG195" s="100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</row>
    <row r="196" spans="1:75" ht="23.4" x14ac:dyDescent="0.45">
      <c r="A196" s="494">
        <v>1</v>
      </c>
      <c r="B196" s="494"/>
      <c r="C196" s="494"/>
      <c r="D196" s="498">
        <v>2</v>
      </c>
      <c r="E196" s="499"/>
      <c r="F196" s="499"/>
      <c r="G196" s="499"/>
      <c r="H196" s="499"/>
      <c r="I196" s="499"/>
      <c r="J196" s="499"/>
      <c r="K196" s="499"/>
      <c r="L196" s="499"/>
      <c r="M196" s="499"/>
      <c r="N196" s="499"/>
      <c r="O196" s="499"/>
      <c r="P196" s="499"/>
      <c r="Q196" s="499"/>
      <c r="R196" s="499"/>
      <c r="S196" s="499"/>
      <c r="T196" s="499"/>
      <c r="U196" s="499"/>
      <c r="V196" s="499"/>
      <c r="W196" s="499"/>
      <c r="X196" s="499"/>
      <c r="Y196" s="499"/>
      <c r="Z196" s="499"/>
      <c r="AA196" s="500"/>
      <c r="AB196" s="494">
        <v>3</v>
      </c>
      <c r="AC196" s="494"/>
      <c r="AD196" s="494"/>
      <c r="AE196" s="494"/>
      <c r="AF196" s="494"/>
      <c r="AG196" s="494"/>
      <c r="AH196" s="494"/>
      <c r="AI196" s="494"/>
      <c r="AJ196" s="494">
        <v>4</v>
      </c>
      <c r="AK196" s="494"/>
      <c r="AL196" s="494"/>
      <c r="AM196" s="494"/>
      <c r="AN196" s="494"/>
      <c r="AO196" s="494"/>
      <c r="AP196" s="494"/>
      <c r="AQ196" s="494"/>
      <c r="AR196" s="494">
        <v>5</v>
      </c>
      <c r="AS196" s="494"/>
      <c r="AT196" s="494"/>
      <c r="AU196" s="494"/>
      <c r="AV196" s="494"/>
      <c r="AW196" s="494"/>
      <c r="AX196" s="494"/>
      <c r="AY196" s="494"/>
      <c r="AZ196" s="494"/>
      <c r="BA196" s="494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</row>
    <row r="197" spans="1:75" ht="23.4" customHeight="1" x14ac:dyDescent="0.45">
      <c r="A197" s="210">
        <v>1</v>
      </c>
      <c r="B197" s="210"/>
      <c r="C197" s="210"/>
      <c r="D197" s="371" t="s">
        <v>303</v>
      </c>
      <c r="E197" s="372"/>
      <c r="F197" s="372"/>
      <c r="G197" s="372"/>
      <c r="H197" s="372"/>
      <c r="I197" s="372"/>
      <c r="J197" s="372"/>
      <c r="K197" s="372"/>
      <c r="L197" s="372"/>
      <c r="M197" s="372"/>
      <c r="N197" s="372"/>
      <c r="O197" s="372"/>
      <c r="P197" s="372"/>
      <c r="Q197" s="372"/>
      <c r="R197" s="372"/>
      <c r="S197" s="372"/>
      <c r="T197" s="372"/>
      <c r="U197" s="372"/>
      <c r="V197" s="372"/>
      <c r="W197" s="372"/>
      <c r="X197" s="372"/>
      <c r="Y197" s="372"/>
      <c r="Z197" s="372"/>
      <c r="AA197" s="373"/>
      <c r="AB197" s="264">
        <v>1245</v>
      </c>
      <c r="AC197" s="264"/>
      <c r="AD197" s="264"/>
      <c r="AE197" s="264"/>
      <c r="AF197" s="264"/>
      <c r="AG197" s="264"/>
      <c r="AH197" s="264"/>
      <c r="AI197" s="264"/>
      <c r="AJ197" s="264">
        <v>6.46</v>
      </c>
      <c r="AK197" s="264"/>
      <c r="AL197" s="264"/>
      <c r="AM197" s="264"/>
      <c r="AN197" s="264"/>
      <c r="AO197" s="264"/>
      <c r="AP197" s="264"/>
      <c r="AQ197" s="264"/>
      <c r="AR197" s="264">
        <v>8042.7</v>
      </c>
      <c r="AS197" s="264"/>
      <c r="AT197" s="264"/>
      <c r="AU197" s="264"/>
      <c r="AV197" s="264"/>
      <c r="AW197" s="264"/>
      <c r="AX197" s="264"/>
      <c r="AY197" s="264"/>
      <c r="AZ197" s="264"/>
      <c r="BA197" s="264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</row>
    <row r="198" spans="1:75" ht="36" customHeight="1" x14ac:dyDescent="0.45">
      <c r="A198" s="210"/>
      <c r="B198" s="210"/>
      <c r="C198" s="210"/>
      <c r="D198" s="371" t="s">
        <v>304</v>
      </c>
      <c r="E198" s="372"/>
      <c r="F198" s="372"/>
      <c r="G198" s="372"/>
      <c r="H198" s="372"/>
      <c r="I198" s="372"/>
      <c r="J198" s="372"/>
      <c r="K198" s="372"/>
      <c r="L198" s="372"/>
      <c r="M198" s="372"/>
      <c r="N198" s="372"/>
      <c r="O198" s="372"/>
      <c r="P198" s="372"/>
      <c r="Q198" s="372"/>
      <c r="R198" s="372"/>
      <c r="S198" s="372"/>
      <c r="T198" s="372"/>
      <c r="U198" s="372"/>
      <c r="V198" s="372"/>
      <c r="W198" s="372"/>
      <c r="X198" s="372"/>
      <c r="Y198" s="372"/>
      <c r="Z198" s="372"/>
      <c r="AA198" s="373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82"/>
      <c r="AR198" s="182"/>
      <c r="AS198" s="182"/>
      <c r="AT198" s="182"/>
      <c r="AU198" s="182"/>
      <c r="AV198" s="182"/>
      <c r="AW198" s="182"/>
      <c r="AX198" s="182"/>
      <c r="AY198" s="182"/>
      <c r="AZ198" s="182"/>
      <c r="BA198" s="18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</row>
    <row r="199" spans="1:75" ht="52.2" customHeight="1" x14ac:dyDescent="0.45">
      <c r="A199" s="210"/>
      <c r="B199" s="210"/>
      <c r="C199" s="210"/>
      <c r="D199" s="371" t="s">
        <v>360</v>
      </c>
      <c r="E199" s="372"/>
      <c r="F199" s="372"/>
      <c r="G199" s="372"/>
      <c r="H199" s="372"/>
      <c r="I199" s="372"/>
      <c r="J199" s="372"/>
      <c r="K199" s="372"/>
      <c r="L199" s="372"/>
      <c r="M199" s="372"/>
      <c r="N199" s="372"/>
      <c r="O199" s="372"/>
      <c r="P199" s="372"/>
      <c r="Q199" s="372"/>
      <c r="R199" s="372"/>
      <c r="S199" s="372"/>
      <c r="T199" s="372"/>
      <c r="U199" s="372"/>
      <c r="V199" s="372"/>
      <c r="W199" s="372"/>
      <c r="X199" s="372"/>
      <c r="Y199" s="372"/>
      <c r="Z199" s="372"/>
      <c r="AA199" s="373"/>
      <c r="AB199" s="182">
        <v>1245</v>
      </c>
      <c r="AC199" s="182"/>
      <c r="AD199" s="182"/>
      <c r="AE199" s="182"/>
      <c r="AF199" s="182"/>
      <c r="AG199" s="182"/>
      <c r="AH199" s="182"/>
      <c r="AI199" s="182"/>
      <c r="AJ199" s="182">
        <v>6.46</v>
      </c>
      <c r="AK199" s="182"/>
      <c r="AL199" s="182"/>
      <c r="AM199" s="182"/>
      <c r="AN199" s="182"/>
      <c r="AO199" s="182"/>
      <c r="AP199" s="182"/>
      <c r="AQ199" s="182"/>
      <c r="AR199" s="182">
        <v>8042.7</v>
      </c>
      <c r="AS199" s="182"/>
      <c r="AT199" s="182"/>
      <c r="AU199" s="182"/>
      <c r="AV199" s="182"/>
      <c r="AW199" s="182"/>
      <c r="AX199" s="182"/>
      <c r="AY199" s="182"/>
      <c r="AZ199" s="182"/>
      <c r="BA199" s="18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</row>
    <row r="200" spans="1:75" ht="28.95" customHeight="1" x14ac:dyDescent="0.45">
      <c r="A200" s="210"/>
      <c r="B200" s="210"/>
      <c r="C200" s="210"/>
      <c r="D200" s="371" t="s">
        <v>346</v>
      </c>
      <c r="E200" s="372"/>
      <c r="F200" s="372"/>
      <c r="G200" s="372"/>
      <c r="H200" s="372"/>
      <c r="I200" s="372"/>
      <c r="J200" s="372"/>
      <c r="K200" s="372"/>
      <c r="L200" s="372"/>
      <c r="M200" s="372"/>
      <c r="N200" s="372"/>
      <c r="O200" s="372"/>
      <c r="P200" s="372"/>
      <c r="Q200" s="372"/>
      <c r="R200" s="372"/>
      <c r="S200" s="372"/>
      <c r="T200" s="372"/>
      <c r="U200" s="372"/>
      <c r="V200" s="372"/>
      <c r="W200" s="372"/>
      <c r="X200" s="372"/>
      <c r="Y200" s="372"/>
      <c r="Z200" s="372"/>
      <c r="AA200" s="373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82"/>
      <c r="AR200" s="182"/>
      <c r="AS200" s="182"/>
      <c r="AT200" s="182"/>
      <c r="AU200" s="182"/>
      <c r="AV200" s="182"/>
      <c r="AW200" s="182"/>
      <c r="AX200" s="182"/>
      <c r="AY200" s="182"/>
      <c r="AZ200" s="182"/>
      <c r="BA200" s="18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</row>
    <row r="201" spans="1:75" ht="23.4" customHeight="1" x14ac:dyDescent="0.45">
      <c r="A201" s="210">
        <v>2</v>
      </c>
      <c r="B201" s="210"/>
      <c r="C201" s="210"/>
      <c r="D201" s="371" t="s">
        <v>305</v>
      </c>
      <c r="E201" s="372"/>
      <c r="F201" s="372"/>
      <c r="G201" s="372"/>
      <c r="H201" s="372"/>
      <c r="I201" s="372"/>
      <c r="J201" s="372"/>
      <c r="K201" s="372"/>
      <c r="L201" s="372"/>
      <c r="M201" s="372"/>
      <c r="N201" s="372"/>
      <c r="O201" s="372"/>
      <c r="P201" s="372"/>
      <c r="Q201" s="372"/>
      <c r="R201" s="372"/>
      <c r="S201" s="372"/>
      <c r="T201" s="372"/>
      <c r="U201" s="372"/>
      <c r="V201" s="372"/>
      <c r="W201" s="372"/>
      <c r="X201" s="372"/>
      <c r="Y201" s="372"/>
      <c r="Z201" s="372"/>
      <c r="AA201" s="373"/>
      <c r="AB201" s="264">
        <v>0</v>
      </c>
      <c r="AC201" s="264"/>
      <c r="AD201" s="264"/>
      <c r="AE201" s="264"/>
      <c r="AF201" s="264"/>
      <c r="AG201" s="264"/>
      <c r="AH201" s="264"/>
      <c r="AI201" s="264"/>
      <c r="AJ201" s="264">
        <v>0</v>
      </c>
      <c r="AK201" s="264"/>
      <c r="AL201" s="264"/>
      <c r="AM201" s="264"/>
      <c r="AN201" s="264"/>
      <c r="AO201" s="264"/>
      <c r="AP201" s="264"/>
      <c r="AQ201" s="264"/>
      <c r="AR201" s="264">
        <v>0</v>
      </c>
      <c r="AS201" s="264"/>
      <c r="AT201" s="264"/>
      <c r="AU201" s="264"/>
      <c r="AV201" s="264"/>
      <c r="AW201" s="264"/>
      <c r="AX201" s="264"/>
      <c r="AY201" s="264"/>
      <c r="AZ201" s="264"/>
      <c r="BA201" s="264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</row>
    <row r="202" spans="1:75" ht="35.4" customHeight="1" x14ac:dyDescent="0.45">
      <c r="A202" s="210"/>
      <c r="B202" s="210"/>
      <c r="C202" s="210"/>
      <c r="D202" s="371" t="s">
        <v>304</v>
      </c>
      <c r="E202" s="372"/>
      <c r="F202" s="372"/>
      <c r="G202" s="372"/>
      <c r="H202" s="372"/>
      <c r="I202" s="372"/>
      <c r="J202" s="372"/>
      <c r="K202" s="372"/>
      <c r="L202" s="372"/>
      <c r="M202" s="372"/>
      <c r="N202" s="372"/>
      <c r="O202" s="372"/>
      <c r="P202" s="372"/>
      <c r="Q202" s="372"/>
      <c r="R202" s="372"/>
      <c r="S202" s="372"/>
      <c r="T202" s="372"/>
      <c r="U202" s="372"/>
      <c r="V202" s="372"/>
      <c r="W202" s="372"/>
      <c r="X202" s="372"/>
      <c r="Y202" s="372"/>
      <c r="Z202" s="372"/>
      <c r="AA202" s="373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</row>
    <row r="203" spans="1:75" ht="52.95" customHeight="1" x14ac:dyDescent="0.45">
      <c r="A203" s="210"/>
      <c r="B203" s="210"/>
      <c r="C203" s="210"/>
      <c r="D203" s="371" t="s">
        <v>361</v>
      </c>
      <c r="E203" s="372"/>
      <c r="F203" s="372"/>
      <c r="G203" s="372"/>
      <c r="H203" s="372"/>
      <c r="I203" s="372"/>
      <c r="J203" s="372"/>
      <c r="K203" s="372"/>
      <c r="L203" s="372"/>
      <c r="M203" s="372"/>
      <c r="N203" s="372"/>
      <c r="O203" s="372"/>
      <c r="P203" s="372"/>
      <c r="Q203" s="372"/>
      <c r="R203" s="372"/>
      <c r="S203" s="372"/>
      <c r="T203" s="372"/>
      <c r="U203" s="372"/>
      <c r="V203" s="372"/>
      <c r="W203" s="372"/>
      <c r="X203" s="372"/>
      <c r="Y203" s="372"/>
      <c r="Z203" s="372"/>
      <c r="AA203" s="373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  <c r="BA203" s="18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</row>
    <row r="204" spans="1:75" ht="23.4" x14ac:dyDescent="0.45">
      <c r="A204" s="210"/>
      <c r="B204" s="210"/>
      <c r="C204" s="210"/>
      <c r="D204" s="488" t="s">
        <v>348</v>
      </c>
      <c r="E204" s="489"/>
      <c r="F204" s="489"/>
      <c r="G204" s="489"/>
      <c r="H204" s="489"/>
      <c r="I204" s="489"/>
      <c r="J204" s="489"/>
      <c r="K204" s="489"/>
      <c r="L204" s="489"/>
      <c r="M204" s="489"/>
      <c r="N204" s="489"/>
      <c r="O204" s="489"/>
      <c r="P204" s="489"/>
      <c r="Q204" s="489"/>
      <c r="R204" s="489"/>
      <c r="S204" s="489"/>
      <c r="T204" s="489"/>
      <c r="U204" s="489"/>
      <c r="V204" s="489"/>
      <c r="W204" s="489"/>
      <c r="X204" s="489"/>
      <c r="Y204" s="489"/>
      <c r="Z204" s="489"/>
      <c r="AA204" s="490"/>
      <c r="AB204" s="182">
        <v>0</v>
      </c>
      <c r="AC204" s="182"/>
      <c r="AD204" s="182"/>
      <c r="AE204" s="182"/>
      <c r="AF204" s="182"/>
      <c r="AG204" s="182"/>
      <c r="AH204" s="182"/>
      <c r="AI204" s="182"/>
      <c r="AJ204" s="182">
        <v>0</v>
      </c>
      <c r="AK204" s="182"/>
      <c r="AL204" s="182"/>
      <c r="AM204" s="182"/>
      <c r="AN204" s="182"/>
      <c r="AO204" s="182"/>
      <c r="AP204" s="182"/>
      <c r="AQ204" s="182"/>
      <c r="AR204" s="182">
        <v>0</v>
      </c>
      <c r="AS204" s="182"/>
      <c r="AT204" s="182"/>
      <c r="AU204" s="182"/>
      <c r="AV204" s="182"/>
      <c r="AW204" s="182"/>
      <c r="AX204" s="182"/>
      <c r="AY204" s="182"/>
      <c r="AZ204" s="182"/>
      <c r="BA204" s="18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</row>
    <row r="205" spans="1:75" ht="36" customHeight="1" x14ac:dyDescent="0.45">
      <c r="A205" s="210">
        <v>3</v>
      </c>
      <c r="B205" s="210"/>
      <c r="C205" s="210"/>
      <c r="D205" s="491" t="s">
        <v>306</v>
      </c>
      <c r="E205" s="492"/>
      <c r="F205" s="492"/>
      <c r="G205" s="492"/>
      <c r="H205" s="492"/>
      <c r="I205" s="492"/>
      <c r="J205" s="492"/>
      <c r="K205" s="492"/>
      <c r="L205" s="492"/>
      <c r="M205" s="492"/>
      <c r="N205" s="492"/>
      <c r="O205" s="492"/>
      <c r="P205" s="492"/>
      <c r="Q205" s="492"/>
      <c r="R205" s="492"/>
      <c r="S205" s="492"/>
      <c r="T205" s="492"/>
      <c r="U205" s="492"/>
      <c r="V205" s="492"/>
      <c r="W205" s="492"/>
      <c r="X205" s="492"/>
      <c r="Y205" s="492"/>
      <c r="Z205" s="492"/>
      <c r="AA205" s="493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</row>
    <row r="206" spans="1:75" ht="32.4" customHeight="1" x14ac:dyDescent="0.45">
      <c r="A206" s="210"/>
      <c r="B206" s="210"/>
      <c r="C206" s="210"/>
      <c r="D206" s="491" t="s">
        <v>304</v>
      </c>
      <c r="E206" s="492"/>
      <c r="F206" s="492"/>
      <c r="G206" s="492"/>
      <c r="H206" s="492"/>
      <c r="I206" s="492"/>
      <c r="J206" s="492"/>
      <c r="K206" s="492"/>
      <c r="L206" s="492"/>
      <c r="M206" s="492"/>
      <c r="N206" s="492"/>
      <c r="O206" s="492"/>
      <c r="P206" s="492"/>
      <c r="Q206" s="492"/>
      <c r="R206" s="492"/>
      <c r="S206" s="492"/>
      <c r="T206" s="492"/>
      <c r="U206" s="492"/>
      <c r="V206" s="492"/>
      <c r="W206" s="492"/>
      <c r="X206" s="492"/>
      <c r="Y206" s="492"/>
      <c r="Z206" s="492"/>
      <c r="AA206" s="493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</row>
    <row r="207" spans="1:75" ht="23.4" x14ac:dyDescent="0.45">
      <c r="A207" s="210"/>
      <c r="B207" s="210"/>
      <c r="C207" s="210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487"/>
      <c r="U207" s="487"/>
      <c r="V207" s="487"/>
      <c r="W207" s="487"/>
      <c r="X207" s="487"/>
      <c r="Y207" s="487"/>
      <c r="Z207" s="487"/>
      <c r="AA207" s="487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/>
      <c r="AZ207" s="182"/>
      <c r="BA207" s="18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</row>
    <row r="208" spans="1:75" ht="23.4" x14ac:dyDescent="0.45">
      <c r="A208" s="210"/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487"/>
      <c r="U208" s="487"/>
      <c r="V208" s="487"/>
      <c r="W208" s="487"/>
      <c r="X208" s="487"/>
      <c r="Y208" s="487"/>
      <c r="Z208" s="487"/>
      <c r="AA208" s="487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</row>
    <row r="209" spans="1:75" ht="30.6" customHeight="1" x14ac:dyDescent="0.45">
      <c r="A209" s="210">
        <v>4</v>
      </c>
      <c r="B209" s="210"/>
      <c r="C209" s="210"/>
      <c r="D209" s="371" t="s">
        <v>307</v>
      </c>
      <c r="E209" s="372"/>
      <c r="F209" s="372"/>
      <c r="G209" s="372"/>
      <c r="H209" s="372"/>
      <c r="I209" s="372"/>
      <c r="J209" s="372"/>
      <c r="K209" s="372"/>
      <c r="L209" s="372"/>
      <c r="M209" s="372"/>
      <c r="N209" s="372"/>
      <c r="O209" s="372"/>
      <c r="P209" s="372"/>
      <c r="Q209" s="372"/>
      <c r="R209" s="372"/>
      <c r="S209" s="372"/>
      <c r="T209" s="372"/>
      <c r="U209" s="372"/>
      <c r="V209" s="372"/>
      <c r="W209" s="372"/>
      <c r="X209" s="372"/>
      <c r="Y209" s="372"/>
      <c r="Z209" s="372"/>
      <c r="AA209" s="373"/>
      <c r="AB209" s="264">
        <v>153</v>
      </c>
      <c r="AC209" s="264"/>
      <c r="AD209" s="264"/>
      <c r="AE209" s="264"/>
      <c r="AF209" s="264"/>
      <c r="AG209" s="264"/>
      <c r="AH209" s="264"/>
      <c r="AI209" s="264"/>
      <c r="AJ209" s="264">
        <v>26.11</v>
      </c>
      <c r="AK209" s="264"/>
      <c r="AL209" s="264"/>
      <c r="AM209" s="264"/>
      <c r="AN209" s="264"/>
      <c r="AO209" s="264"/>
      <c r="AP209" s="264"/>
      <c r="AQ209" s="264"/>
      <c r="AR209" s="264">
        <v>3994.83</v>
      </c>
      <c r="AS209" s="264"/>
      <c r="AT209" s="264"/>
      <c r="AU209" s="264"/>
      <c r="AV209" s="264"/>
      <c r="AW209" s="264"/>
      <c r="AX209" s="264"/>
      <c r="AY209" s="264"/>
      <c r="AZ209" s="264"/>
      <c r="BA209" s="264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</row>
    <row r="210" spans="1:75" ht="36" customHeight="1" x14ac:dyDescent="0.45">
      <c r="A210" s="210"/>
      <c r="B210" s="210"/>
      <c r="C210" s="210"/>
      <c r="D210" s="371" t="s">
        <v>304</v>
      </c>
      <c r="E210" s="372"/>
      <c r="F210" s="372"/>
      <c r="G210" s="372"/>
      <c r="H210" s="372"/>
      <c r="I210" s="372"/>
      <c r="J210" s="372"/>
      <c r="K210" s="372"/>
      <c r="L210" s="372"/>
      <c r="M210" s="372"/>
      <c r="N210" s="372"/>
      <c r="O210" s="372"/>
      <c r="P210" s="372"/>
      <c r="Q210" s="372"/>
      <c r="R210" s="372"/>
      <c r="S210" s="372"/>
      <c r="T210" s="372"/>
      <c r="U210" s="372"/>
      <c r="V210" s="372"/>
      <c r="W210" s="372"/>
      <c r="X210" s="372"/>
      <c r="Y210" s="372"/>
      <c r="Z210" s="372"/>
      <c r="AA210" s="373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2"/>
      <c r="AT210" s="182"/>
      <c r="AU210" s="182"/>
      <c r="AV210" s="182"/>
      <c r="AW210" s="182"/>
      <c r="AX210" s="182"/>
      <c r="AY210" s="182"/>
      <c r="AZ210" s="182"/>
      <c r="BA210" s="18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</row>
    <row r="211" spans="1:75" ht="36.6" customHeight="1" x14ac:dyDescent="0.45">
      <c r="A211" s="210"/>
      <c r="B211" s="210"/>
      <c r="C211" s="210"/>
      <c r="D211" s="371" t="s">
        <v>363</v>
      </c>
      <c r="E211" s="372"/>
      <c r="F211" s="372"/>
      <c r="G211" s="372"/>
      <c r="H211" s="372"/>
      <c r="I211" s="372"/>
      <c r="J211" s="372"/>
      <c r="K211" s="372"/>
      <c r="L211" s="372"/>
      <c r="M211" s="372"/>
      <c r="N211" s="372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3"/>
      <c r="AB211" s="182">
        <v>153</v>
      </c>
      <c r="AC211" s="182"/>
      <c r="AD211" s="182"/>
      <c r="AE211" s="182"/>
      <c r="AF211" s="182"/>
      <c r="AG211" s="182"/>
      <c r="AH211" s="182"/>
      <c r="AI211" s="182"/>
      <c r="AJ211" s="182">
        <v>26.11</v>
      </c>
      <c r="AK211" s="182"/>
      <c r="AL211" s="182"/>
      <c r="AM211" s="182"/>
      <c r="AN211" s="182"/>
      <c r="AO211" s="182"/>
      <c r="AP211" s="182"/>
      <c r="AQ211" s="182"/>
      <c r="AR211" s="182">
        <v>3994.83</v>
      </c>
      <c r="AS211" s="182"/>
      <c r="AT211" s="182"/>
      <c r="AU211" s="182"/>
      <c r="AV211" s="182"/>
      <c r="AW211" s="182"/>
      <c r="AX211" s="182"/>
      <c r="AY211" s="182"/>
      <c r="AZ211" s="182"/>
      <c r="BA211" s="18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</row>
    <row r="212" spans="1:75" ht="23.4" customHeight="1" x14ac:dyDescent="0.45">
      <c r="A212" s="210"/>
      <c r="B212" s="210"/>
      <c r="C212" s="210"/>
      <c r="D212" s="371" t="s">
        <v>347</v>
      </c>
      <c r="E212" s="372"/>
      <c r="F212" s="372"/>
      <c r="G212" s="372"/>
      <c r="H212" s="372"/>
      <c r="I212" s="372"/>
      <c r="J212" s="372"/>
      <c r="K212" s="372"/>
      <c r="L212" s="372"/>
      <c r="M212" s="372"/>
      <c r="N212" s="372"/>
      <c r="O212" s="372"/>
      <c r="P212" s="372"/>
      <c r="Q212" s="372"/>
      <c r="R212" s="372"/>
      <c r="S212" s="372"/>
      <c r="T212" s="372"/>
      <c r="U212" s="372"/>
      <c r="V212" s="372"/>
      <c r="W212" s="372"/>
      <c r="X212" s="372"/>
      <c r="Y212" s="372"/>
      <c r="Z212" s="372"/>
      <c r="AA212" s="373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182"/>
      <c r="AT212" s="182"/>
      <c r="AU212" s="182"/>
      <c r="AV212" s="182"/>
      <c r="AW212" s="182"/>
      <c r="AX212" s="182"/>
      <c r="AY212" s="182"/>
      <c r="AZ212" s="182"/>
      <c r="BA212" s="18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</row>
    <row r="213" spans="1:75" ht="23.4" customHeight="1" x14ac:dyDescent="0.45">
      <c r="A213" s="210">
        <v>5</v>
      </c>
      <c r="B213" s="210"/>
      <c r="C213" s="210"/>
      <c r="D213" s="371" t="s">
        <v>308</v>
      </c>
      <c r="E213" s="372"/>
      <c r="F213" s="372"/>
      <c r="G213" s="372"/>
      <c r="H213" s="372"/>
      <c r="I213" s="372"/>
      <c r="J213" s="372"/>
      <c r="K213" s="372"/>
      <c r="L213" s="372"/>
      <c r="M213" s="372"/>
      <c r="N213" s="372"/>
      <c r="O213" s="372"/>
      <c r="P213" s="372"/>
      <c r="Q213" s="372"/>
      <c r="R213" s="372"/>
      <c r="S213" s="372"/>
      <c r="T213" s="372"/>
      <c r="U213" s="372"/>
      <c r="V213" s="372"/>
      <c r="W213" s="372"/>
      <c r="X213" s="372"/>
      <c r="Y213" s="372"/>
      <c r="Z213" s="372"/>
      <c r="AA213" s="373"/>
      <c r="AB213" s="264">
        <v>153</v>
      </c>
      <c r="AC213" s="264"/>
      <c r="AD213" s="264"/>
      <c r="AE213" s="264"/>
      <c r="AF213" s="264"/>
      <c r="AG213" s="264"/>
      <c r="AH213" s="264"/>
      <c r="AI213" s="264"/>
      <c r="AJ213" s="264">
        <v>19.59</v>
      </c>
      <c r="AK213" s="264"/>
      <c r="AL213" s="264"/>
      <c r="AM213" s="264"/>
      <c r="AN213" s="264"/>
      <c r="AO213" s="264"/>
      <c r="AP213" s="264"/>
      <c r="AQ213" s="264"/>
      <c r="AR213" s="264">
        <v>2997.27</v>
      </c>
      <c r="AS213" s="264"/>
      <c r="AT213" s="264"/>
      <c r="AU213" s="264"/>
      <c r="AV213" s="264"/>
      <c r="AW213" s="264"/>
      <c r="AX213" s="264"/>
      <c r="AY213" s="264"/>
      <c r="AZ213" s="264"/>
      <c r="BA213" s="264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</row>
    <row r="214" spans="1:75" ht="33" customHeight="1" x14ac:dyDescent="0.45">
      <c r="A214" s="210"/>
      <c r="B214" s="210"/>
      <c r="C214" s="210"/>
      <c r="D214" s="371" t="s">
        <v>304</v>
      </c>
      <c r="E214" s="372"/>
      <c r="F214" s="372"/>
      <c r="G214" s="372"/>
      <c r="H214" s="372"/>
      <c r="I214" s="372"/>
      <c r="J214" s="372"/>
      <c r="K214" s="372"/>
      <c r="L214" s="372"/>
      <c r="M214" s="372"/>
      <c r="N214" s="372"/>
      <c r="O214" s="372"/>
      <c r="P214" s="372"/>
      <c r="Q214" s="372"/>
      <c r="R214" s="372"/>
      <c r="S214" s="372"/>
      <c r="T214" s="372"/>
      <c r="U214" s="372"/>
      <c r="V214" s="372"/>
      <c r="W214" s="372"/>
      <c r="X214" s="372"/>
      <c r="Y214" s="372"/>
      <c r="Z214" s="372"/>
      <c r="AA214" s="373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82"/>
      <c r="AR214" s="182"/>
      <c r="AS214" s="182"/>
      <c r="AT214" s="182"/>
      <c r="AU214" s="182"/>
      <c r="AV214" s="182"/>
      <c r="AW214" s="182"/>
      <c r="AX214" s="182"/>
      <c r="AY214" s="182"/>
      <c r="AZ214" s="182"/>
      <c r="BA214" s="18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</row>
    <row r="215" spans="1:75" ht="45" customHeight="1" x14ac:dyDescent="0.45">
      <c r="A215" s="232"/>
      <c r="B215" s="232"/>
      <c r="C215" s="232"/>
      <c r="D215" s="371" t="s">
        <v>362</v>
      </c>
      <c r="E215" s="372"/>
      <c r="F215" s="372"/>
      <c r="G215" s="372"/>
      <c r="H215" s="372"/>
      <c r="I215" s="372"/>
      <c r="J215" s="372"/>
      <c r="K215" s="372"/>
      <c r="L215" s="372"/>
      <c r="M215" s="372"/>
      <c r="N215" s="372"/>
      <c r="O215" s="372"/>
      <c r="P215" s="372"/>
      <c r="Q215" s="372"/>
      <c r="R215" s="372"/>
      <c r="S215" s="372"/>
      <c r="T215" s="372"/>
      <c r="U215" s="372"/>
      <c r="V215" s="372"/>
      <c r="W215" s="372"/>
      <c r="X215" s="372"/>
      <c r="Y215" s="372"/>
      <c r="Z215" s="372"/>
      <c r="AA215" s="373"/>
      <c r="AB215" s="182">
        <v>153</v>
      </c>
      <c r="AC215" s="182"/>
      <c r="AD215" s="182"/>
      <c r="AE215" s="182"/>
      <c r="AF215" s="182"/>
      <c r="AG215" s="182"/>
      <c r="AH215" s="182"/>
      <c r="AI215" s="182"/>
      <c r="AJ215" s="182">
        <v>19.59</v>
      </c>
      <c r="AK215" s="182"/>
      <c r="AL215" s="182"/>
      <c r="AM215" s="182"/>
      <c r="AN215" s="182"/>
      <c r="AO215" s="182"/>
      <c r="AP215" s="182"/>
      <c r="AQ215" s="182"/>
      <c r="AR215" s="182">
        <v>2997.27</v>
      </c>
      <c r="AS215" s="182"/>
      <c r="AT215" s="182"/>
      <c r="AU215" s="182"/>
      <c r="AV215" s="182"/>
      <c r="AW215" s="182"/>
      <c r="AX215" s="182"/>
      <c r="AY215" s="182"/>
      <c r="AZ215" s="182"/>
      <c r="BA215" s="18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</row>
    <row r="216" spans="1:75" ht="23.4" customHeight="1" x14ac:dyDescent="0.45">
      <c r="A216" s="232"/>
      <c r="B216" s="232"/>
      <c r="C216" s="232"/>
      <c r="D216" s="371" t="s">
        <v>347</v>
      </c>
      <c r="E216" s="372"/>
      <c r="F216" s="372"/>
      <c r="G216" s="372"/>
      <c r="H216" s="372"/>
      <c r="I216" s="372"/>
      <c r="J216" s="372"/>
      <c r="K216" s="372"/>
      <c r="L216" s="372"/>
      <c r="M216" s="372"/>
      <c r="N216" s="372"/>
      <c r="O216" s="372"/>
      <c r="P216" s="372"/>
      <c r="Q216" s="372"/>
      <c r="R216" s="372"/>
      <c r="S216" s="372"/>
      <c r="T216" s="372"/>
      <c r="U216" s="372"/>
      <c r="V216" s="372"/>
      <c r="W216" s="372"/>
      <c r="X216" s="372"/>
      <c r="Y216" s="372"/>
      <c r="Z216" s="372"/>
      <c r="AA216" s="373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8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</row>
    <row r="217" spans="1:75" ht="23.4" x14ac:dyDescent="0.45">
      <c r="A217" s="232"/>
      <c r="B217" s="232"/>
      <c r="C217" s="232"/>
      <c r="D217" s="265" t="s">
        <v>76</v>
      </c>
      <c r="E217" s="266"/>
      <c r="F217" s="266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7"/>
      <c r="T217" s="193" t="s">
        <v>39</v>
      </c>
      <c r="U217" s="193"/>
      <c r="V217" s="193"/>
      <c r="W217" s="193"/>
      <c r="X217" s="193"/>
      <c r="Y217" s="193"/>
      <c r="Z217" s="193"/>
      <c r="AA217" s="193"/>
      <c r="AB217" s="193" t="s">
        <v>39</v>
      </c>
      <c r="AC217" s="193"/>
      <c r="AD217" s="193"/>
      <c r="AE217" s="193"/>
      <c r="AF217" s="193"/>
      <c r="AG217" s="193"/>
      <c r="AH217" s="193"/>
      <c r="AI217" s="193"/>
      <c r="AJ217" s="193" t="s">
        <v>39</v>
      </c>
      <c r="AK217" s="193"/>
      <c r="AL217" s="193"/>
      <c r="AM217" s="193"/>
      <c r="AN217" s="193"/>
      <c r="AO217" s="193"/>
      <c r="AP217" s="193"/>
      <c r="AQ217" s="193"/>
      <c r="AR217" s="182"/>
      <c r="AS217" s="182"/>
      <c r="AT217" s="182"/>
      <c r="AU217" s="182"/>
      <c r="AV217" s="182"/>
      <c r="AW217" s="182"/>
      <c r="AX217" s="182"/>
      <c r="AY217" s="182"/>
      <c r="AZ217" s="182"/>
      <c r="BA217" s="182"/>
      <c r="BB217" s="105"/>
      <c r="BC217" s="105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</row>
    <row r="218" spans="1:75" ht="23.4" x14ac:dyDescent="0.4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</row>
    <row r="219" spans="1:75" ht="23.4" x14ac:dyDescent="0.45">
      <c r="A219" s="486" t="s">
        <v>135</v>
      </c>
      <c r="B219" s="486"/>
      <c r="C219" s="486"/>
      <c r="D219" s="486"/>
      <c r="E219" s="486"/>
      <c r="F219" s="486"/>
      <c r="G219" s="486"/>
      <c r="H219" s="486"/>
      <c r="I219" s="486"/>
      <c r="J219" s="486"/>
      <c r="K219" s="486"/>
      <c r="L219" s="486"/>
      <c r="M219" s="486"/>
      <c r="N219" s="486"/>
      <c r="O219" s="486"/>
      <c r="P219" s="486"/>
      <c r="Q219" s="486"/>
      <c r="R219" s="486"/>
      <c r="S219" s="486"/>
      <c r="T219" s="486"/>
      <c r="U219" s="486"/>
      <c r="V219" s="486"/>
      <c r="W219" s="486"/>
      <c r="X219" s="486"/>
      <c r="Y219" s="486"/>
      <c r="Z219" s="486"/>
      <c r="AA219" s="486"/>
      <c r="AB219" s="486"/>
      <c r="AC219" s="486"/>
      <c r="AD219" s="486"/>
      <c r="AE219" s="486"/>
      <c r="AF219" s="486"/>
      <c r="AG219" s="486"/>
      <c r="AH219" s="486"/>
      <c r="AI219" s="486"/>
      <c r="AJ219" s="486"/>
      <c r="AK219" s="486"/>
      <c r="AL219" s="486"/>
      <c r="AM219" s="486"/>
      <c r="AN219" s="486"/>
      <c r="AO219" s="486"/>
      <c r="AP219" s="486"/>
      <c r="AQ219" s="486"/>
      <c r="AR219" s="486"/>
      <c r="AS219" s="486"/>
      <c r="AT219" s="486"/>
      <c r="AU219" s="486"/>
      <c r="AV219" s="486"/>
      <c r="AW219" s="486"/>
      <c r="AX219" s="486"/>
      <c r="AY219" s="486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</row>
    <row r="220" spans="1:75" ht="23.4" x14ac:dyDescent="0.4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</row>
    <row r="221" spans="1:75" ht="23.4" hidden="1" x14ac:dyDescent="0.45">
      <c r="A221" s="467" t="s">
        <v>219</v>
      </c>
      <c r="B221" s="467"/>
      <c r="C221" s="467"/>
      <c r="D221" s="467" t="s">
        <v>34</v>
      </c>
      <c r="E221" s="467"/>
      <c r="F221" s="467"/>
      <c r="G221" s="467"/>
      <c r="H221" s="467"/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467"/>
      <c r="T221" s="467"/>
      <c r="U221" s="467"/>
      <c r="V221" s="467"/>
      <c r="W221" s="467" t="s">
        <v>136</v>
      </c>
      <c r="X221" s="467"/>
      <c r="Y221" s="467"/>
      <c r="Z221" s="467"/>
      <c r="AA221" s="467"/>
      <c r="AB221" s="467"/>
      <c r="AC221" s="467"/>
      <c r="AD221" s="467"/>
      <c r="AE221" s="467"/>
      <c r="AF221" s="467" t="s">
        <v>137</v>
      </c>
      <c r="AG221" s="467"/>
      <c r="AH221" s="467"/>
      <c r="AI221" s="467"/>
      <c r="AJ221" s="467"/>
      <c r="AK221" s="467"/>
      <c r="AL221" s="467"/>
      <c r="AM221" s="467"/>
      <c r="AN221" s="467"/>
      <c r="AO221" s="467"/>
      <c r="AP221" s="467"/>
      <c r="AQ221" s="467" t="s">
        <v>138</v>
      </c>
      <c r="AR221" s="467"/>
      <c r="AS221" s="467"/>
      <c r="AT221" s="467"/>
      <c r="AU221" s="467"/>
      <c r="AV221" s="467"/>
      <c r="AW221" s="467"/>
      <c r="AX221" s="467"/>
      <c r="AY221" s="467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</row>
    <row r="222" spans="1:75" ht="23.4" hidden="1" x14ac:dyDescent="0.45">
      <c r="A222" s="475">
        <v>1</v>
      </c>
      <c r="B222" s="475"/>
      <c r="C222" s="475"/>
      <c r="D222" s="475">
        <v>2</v>
      </c>
      <c r="E222" s="475"/>
      <c r="F222" s="475"/>
      <c r="G222" s="475"/>
      <c r="H222" s="475"/>
      <c r="I222" s="475"/>
      <c r="J222" s="475"/>
      <c r="K222" s="475"/>
      <c r="L222" s="475"/>
      <c r="M222" s="475"/>
      <c r="N222" s="475"/>
      <c r="O222" s="475"/>
      <c r="P222" s="475"/>
      <c r="Q222" s="475"/>
      <c r="R222" s="475"/>
      <c r="S222" s="475"/>
      <c r="T222" s="475"/>
      <c r="U222" s="475"/>
      <c r="V222" s="475"/>
      <c r="W222" s="475">
        <v>3</v>
      </c>
      <c r="X222" s="475"/>
      <c r="Y222" s="475"/>
      <c r="Z222" s="475"/>
      <c r="AA222" s="475"/>
      <c r="AB222" s="475"/>
      <c r="AC222" s="475"/>
      <c r="AD222" s="475"/>
      <c r="AE222" s="475"/>
      <c r="AF222" s="475">
        <v>4</v>
      </c>
      <c r="AG222" s="475"/>
      <c r="AH222" s="475"/>
      <c r="AI222" s="475"/>
      <c r="AJ222" s="475"/>
      <c r="AK222" s="475"/>
      <c r="AL222" s="475"/>
      <c r="AM222" s="475"/>
      <c r="AN222" s="475"/>
      <c r="AO222" s="475"/>
      <c r="AP222" s="475"/>
      <c r="AQ222" s="475">
        <v>5</v>
      </c>
      <c r="AR222" s="475"/>
      <c r="AS222" s="475"/>
      <c r="AT222" s="475"/>
      <c r="AU222" s="475"/>
      <c r="AV222" s="475"/>
      <c r="AW222" s="475"/>
      <c r="AX222" s="475"/>
      <c r="AY222" s="475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</row>
    <row r="223" spans="1:75" ht="23.4" hidden="1" x14ac:dyDescent="0.45">
      <c r="A223" s="476">
        <v>1</v>
      </c>
      <c r="B223" s="476"/>
      <c r="C223" s="476"/>
      <c r="D223" s="483" t="s">
        <v>469</v>
      </c>
      <c r="E223" s="484"/>
      <c r="F223" s="484"/>
      <c r="G223" s="484"/>
      <c r="H223" s="484"/>
      <c r="I223" s="484"/>
      <c r="J223" s="484"/>
      <c r="K223" s="484"/>
      <c r="L223" s="484"/>
      <c r="M223" s="484"/>
      <c r="N223" s="484"/>
      <c r="O223" s="484"/>
      <c r="P223" s="484"/>
      <c r="Q223" s="484"/>
      <c r="R223" s="484"/>
      <c r="S223" s="484"/>
      <c r="T223" s="484"/>
      <c r="U223" s="484"/>
      <c r="V223" s="485"/>
      <c r="W223" s="476"/>
      <c r="X223" s="476"/>
      <c r="Y223" s="476"/>
      <c r="Z223" s="476"/>
      <c r="AA223" s="476"/>
      <c r="AB223" s="476"/>
      <c r="AC223" s="476"/>
      <c r="AD223" s="476"/>
      <c r="AE223" s="476"/>
      <c r="AF223" s="476"/>
      <c r="AG223" s="476"/>
      <c r="AH223" s="476"/>
      <c r="AI223" s="476"/>
      <c r="AJ223" s="476"/>
      <c r="AK223" s="476"/>
      <c r="AL223" s="476"/>
      <c r="AM223" s="476"/>
      <c r="AN223" s="476"/>
      <c r="AO223" s="476"/>
      <c r="AP223" s="476"/>
      <c r="AQ223" s="476"/>
      <c r="AR223" s="476"/>
      <c r="AS223" s="476"/>
      <c r="AT223" s="476"/>
      <c r="AU223" s="476"/>
      <c r="AV223" s="476"/>
      <c r="AW223" s="476"/>
      <c r="AX223" s="476"/>
      <c r="AY223" s="476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</row>
    <row r="224" spans="1:75" ht="23.4" hidden="1" x14ac:dyDescent="0.45">
      <c r="A224" s="476"/>
      <c r="B224" s="476"/>
      <c r="C224" s="476"/>
      <c r="D224" s="480" t="s">
        <v>310</v>
      </c>
      <c r="E224" s="481"/>
      <c r="F224" s="481"/>
      <c r="G224" s="481"/>
      <c r="H224" s="481"/>
      <c r="I224" s="481"/>
      <c r="J224" s="481"/>
      <c r="K224" s="481"/>
      <c r="L224" s="481"/>
      <c r="M224" s="481"/>
      <c r="N224" s="481"/>
      <c r="O224" s="481"/>
      <c r="P224" s="481"/>
      <c r="Q224" s="481"/>
      <c r="R224" s="481"/>
      <c r="S224" s="481"/>
      <c r="T224" s="481"/>
      <c r="U224" s="481"/>
      <c r="V224" s="482"/>
      <c r="W224" s="476"/>
      <c r="X224" s="476"/>
      <c r="Y224" s="476"/>
      <c r="Z224" s="476"/>
      <c r="AA224" s="476"/>
      <c r="AB224" s="476"/>
      <c r="AC224" s="476"/>
      <c r="AD224" s="476"/>
      <c r="AE224" s="476"/>
      <c r="AF224" s="476"/>
      <c r="AG224" s="476"/>
      <c r="AH224" s="476"/>
      <c r="AI224" s="476"/>
      <c r="AJ224" s="476"/>
      <c r="AK224" s="476"/>
      <c r="AL224" s="476"/>
      <c r="AM224" s="476"/>
      <c r="AN224" s="476"/>
      <c r="AO224" s="476"/>
      <c r="AP224" s="476"/>
      <c r="AQ224" s="476"/>
      <c r="AR224" s="476"/>
      <c r="AS224" s="476"/>
      <c r="AT224" s="476"/>
      <c r="AU224" s="476"/>
      <c r="AV224" s="476"/>
      <c r="AW224" s="476"/>
      <c r="AX224" s="476"/>
      <c r="AY224" s="476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</row>
    <row r="225" spans="1:75" ht="23.4" hidden="1" x14ac:dyDescent="0.45">
      <c r="A225" s="476"/>
      <c r="B225" s="476"/>
      <c r="C225" s="476"/>
      <c r="D225" s="476"/>
      <c r="E225" s="476"/>
      <c r="F225" s="476"/>
      <c r="G225" s="476"/>
      <c r="H225" s="476"/>
      <c r="I225" s="476"/>
      <c r="J225" s="476"/>
      <c r="K225" s="476"/>
      <c r="L225" s="476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  <c r="X225" s="476"/>
      <c r="Y225" s="476"/>
      <c r="Z225" s="476"/>
      <c r="AA225" s="476"/>
      <c r="AB225" s="476"/>
      <c r="AC225" s="476"/>
      <c r="AD225" s="476"/>
      <c r="AE225" s="476"/>
      <c r="AF225" s="476"/>
      <c r="AG225" s="476"/>
      <c r="AH225" s="476"/>
      <c r="AI225" s="476"/>
      <c r="AJ225" s="476"/>
      <c r="AK225" s="476"/>
      <c r="AL225" s="476"/>
      <c r="AM225" s="476"/>
      <c r="AN225" s="476"/>
      <c r="AO225" s="476"/>
      <c r="AP225" s="476"/>
      <c r="AQ225" s="476"/>
      <c r="AR225" s="476"/>
      <c r="AS225" s="476"/>
      <c r="AT225" s="476"/>
      <c r="AU225" s="476"/>
      <c r="AV225" s="476"/>
      <c r="AW225" s="476"/>
      <c r="AX225" s="476"/>
      <c r="AY225" s="476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</row>
    <row r="226" spans="1:75" ht="23.4" hidden="1" x14ac:dyDescent="0.45">
      <c r="A226" s="476"/>
      <c r="B226" s="476"/>
      <c r="C226" s="476"/>
      <c r="D226" s="476"/>
      <c r="E226" s="476"/>
      <c r="F226" s="476"/>
      <c r="G226" s="476"/>
      <c r="H226" s="476"/>
      <c r="I226" s="476"/>
      <c r="J226" s="476"/>
      <c r="K226" s="476"/>
      <c r="L226" s="476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  <c r="X226" s="476"/>
      <c r="Y226" s="476"/>
      <c r="Z226" s="476"/>
      <c r="AA226" s="476"/>
      <c r="AB226" s="476"/>
      <c r="AC226" s="476"/>
      <c r="AD226" s="476"/>
      <c r="AE226" s="476"/>
      <c r="AF226" s="476"/>
      <c r="AG226" s="476"/>
      <c r="AH226" s="476"/>
      <c r="AI226" s="476"/>
      <c r="AJ226" s="476"/>
      <c r="AK226" s="476"/>
      <c r="AL226" s="476"/>
      <c r="AM226" s="476"/>
      <c r="AN226" s="476"/>
      <c r="AO226" s="476"/>
      <c r="AP226" s="476"/>
      <c r="AQ226" s="476"/>
      <c r="AR226" s="476"/>
      <c r="AS226" s="476"/>
      <c r="AT226" s="476"/>
      <c r="AU226" s="476"/>
      <c r="AV226" s="476"/>
      <c r="AW226" s="476"/>
      <c r="AX226" s="476"/>
      <c r="AY226" s="476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</row>
    <row r="227" spans="1:75" ht="23.4" hidden="1" x14ac:dyDescent="0.45">
      <c r="A227" s="476">
        <v>2</v>
      </c>
      <c r="B227" s="476"/>
      <c r="C227" s="476"/>
      <c r="D227" s="483" t="s">
        <v>311</v>
      </c>
      <c r="E227" s="484"/>
      <c r="F227" s="484"/>
      <c r="G227" s="484"/>
      <c r="H227" s="484"/>
      <c r="I227" s="484"/>
      <c r="J227" s="484"/>
      <c r="K227" s="484"/>
      <c r="L227" s="484"/>
      <c r="M227" s="484"/>
      <c r="N227" s="484"/>
      <c r="O227" s="484"/>
      <c r="P227" s="484"/>
      <c r="Q227" s="484"/>
      <c r="R227" s="484"/>
      <c r="S227" s="484"/>
      <c r="T227" s="484"/>
      <c r="U227" s="484"/>
      <c r="V227" s="485"/>
      <c r="W227" s="476"/>
      <c r="X227" s="476"/>
      <c r="Y227" s="476"/>
      <c r="Z227" s="476"/>
      <c r="AA227" s="476"/>
      <c r="AB227" s="476"/>
      <c r="AC227" s="476"/>
      <c r="AD227" s="476"/>
      <c r="AE227" s="476"/>
      <c r="AF227" s="476"/>
      <c r="AG227" s="476"/>
      <c r="AH227" s="476"/>
      <c r="AI227" s="476"/>
      <c r="AJ227" s="476"/>
      <c r="AK227" s="476"/>
      <c r="AL227" s="476"/>
      <c r="AM227" s="476"/>
      <c r="AN227" s="476"/>
      <c r="AO227" s="476"/>
      <c r="AP227" s="476"/>
      <c r="AQ227" s="476"/>
      <c r="AR227" s="476"/>
      <c r="AS227" s="476"/>
      <c r="AT227" s="476"/>
      <c r="AU227" s="476"/>
      <c r="AV227" s="476"/>
      <c r="AW227" s="476"/>
      <c r="AX227" s="476"/>
      <c r="AY227" s="476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</row>
    <row r="228" spans="1:75" ht="23.4" hidden="1" x14ac:dyDescent="0.45">
      <c r="A228" s="476"/>
      <c r="B228" s="476"/>
      <c r="C228" s="476"/>
      <c r="D228" s="480" t="s">
        <v>310</v>
      </c>
      <c r="E228" s="481"/>
      <c r="F228" s="481"/>
      <c r="G228" s="481"/>
      <c r="H228" s="481"/>
      <c r="I228" s="481"/>
      <c r="J228" s="481"/>
      <c r="K228" s="481"/>
      <c r="L228" s="481"/>
      <c r="M228" s="481"/>
      <c r="N228" s="481"/>
      <c r="O228" s="481"/>
      <c r="P228" s="481"/>
      <c r="Q228" s="481"/>
      <c r="R228" s="481"/>
      <c r="S228" s="481"/>
      <c r="T228" s="481"/>
      <c r="U228" s="481"/>
      <c r="V228" s="482"/>
      <c r="W228" s="476"/>
      <c r="X228" s="476"/>
      <c r="Y228" s="476"/>
      <c r="Z228" s="476"/>
      <c r="AA228" s="476"/>
      <c r="AB228" s="476"/>
      <c r="AC228" s="476"/>
      <c r="AD228" s="476"/>
      <c r="AE228" s="476"/>
      <c r="AF228" s="476"/>
      <c r="AG228" s="476"/>
      <c r="AH228" s="476"/>
      <c r="AI228" s="476"/>
      <c r="AJ228" s="476"/>
      <c r="AK228" s="476"/>
      <c r="AL228" s="476"/>
      <c r="AM228" s="476"/>
      <c r="AN228" s="476"/>
      <c r="AO228" s="476"/>
      <c r="AP228" s="476"/>
      <c r="AQ228" s="476"/>
      <c r="AR228" s="476"/>
      <c r="AS228" s="476"/>
      <c r="AT228" s="476"/>
      <c r="AU228" s="476"/>
      <c r="AV228" s="476"/>
      <c r="AW228" s="476"/>
      <c r="AX228" s="476"/>
      <c r="AY228" s="476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</row>
    <row r="229" spans="1:75" ht="23.4" hidden="1" x14ac:dyDescent="0.45">
      <c r="A229" s="476"/>
      <c r="B229" s="476"/>
      <c r="C229" s="476"/>
      <c r="D229" s="476"/>
      <c r="E229" s="476"/>
      <c r="F229" s="476"/>
      <c r="G229" s="476"/>
      <c r="H229" s="476"/>
      <c r="I229" s="476"/>
      <c r="J229" s="476"/>
      <c r="K229" s="476"/>
      <c r="L229" s="476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  <c r="X229" s="476"/>
      <c r="Y229" s="476"/>
      <c r="Z229" s="476"/>
      <c r="AA229" s="476"/>
      <c r="AB229" s="476"/>
      <c r="AC229" s="476"/>
      <c r="AD229" s="476"/>
      <c r="AE229" s="476"/>
      <c r="AF229" s="476"/>
      <c r="AG229" s="476"/>
      <c r="AH229" s="476"/>
      <c r="AI229" s="476"/>
      <c r="AJ229" s="476"/>
      <c r="AK229" s="476"/>
      <c r="AL229" s="476"/>
      <c r="AM229" s="476"/>
      <c r="AN229" s="476"/>
      <c r="AO229" s="476"/>
      <c r="AP229" s="476"/>
      <c r="AQ229" s="476"/>
      <c r="AR229" s="476"/>
      <c r="AS229" s="476"/>
      <c r="AT229" s="476"/>
      <c r="AU229" s="476"/>
      <c r="AV229" s="476"/>
      <c r="AW229" s="476"/>
      <c r="AX229" s="476"/>
      <c r="AY229" s="476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</row>
    <row r="230" spans="1:75" ht="23.4" hidden="1" x14ac:dyDescent="0.45">
      <c r="A230" s="476"/>
      <c r="B230" s="476"/>
      <c r="C230" s="476"/>
      <c r="D230" s="476"/>
      <c r="E230" s="476"/>
      <c r="F230" s="476"/>
      <c r="G230" s="476"/>
      <c r="H230" s="476"/>
      <c r="I230" s="476"/>
      <c r="J230" s="476"/>
      <c r="K230" s="476"/>
      <c r="L230" s="476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  <c r="X230" s="476"/>
      <c r="Y230" s="476"/>
      <c r="Z230" s="476"/>
      <c r="AA230" s="476"/>
      <c r="AB230" s="476"/>
      <c r="AC230" s="476"/>
      <c r="AD230" s="476"/>
      <c r="AE230" s="476"/>
      <c r="AF230" s="476"/>
      <c r="AG230" s="476"/>
      <c r="AH230" s="476"/>
      <c r="AI230" s="476"/>
      <c r="AJ230" s="476"/>
      <c r="AK230" s="476"/>
      <c r="AL230" s="476"/>
      <c r="AM230" s="476"/>
      <c r="AN230" s="476"/>
      <c r="AO230" s="476"/>
      <c r="AP230" s="476"/>
      <c r="AQ230" s="476"/>
      <c r="AR230" s="476"/>
      <c r="AS230" s="476"/>
      <c r="AT230" s="476"/>
      <c r="AU230" s="476"/>
      <c r="AV230" s="476"/>
      <c r="AW230" s="476"/>
      <c r="AX230" s="476"/>
      <c r="AY230" s="476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</row>
    <row r="231" spans="1:75" ht="23.4" hidden="1" x14ac:dyDescent="0.45">
      <c r="A231" s="476"/>
      <c r="B231" s="476"/>
      <c r="C231" s="476"/>
      <c r="D231" s="477" t="s">
        <v>76</v>
      </c>
      <c r="E231" s="478"/>
      <c r="F231" s="478"/>
      <c r="G231" s="478"/>
      <c r="H231" s="478"/>
      <c r="I231" s="478"/>
      <c r="J231" s="478"/>
      <c r="K231" s="478"/>
      <c r="L231" s="478"/>
      <c r="M231" s="478"/>
      <c r="N231" s="478"/>
      <c r="O231" s="478"/>
      <c r="P231" s="478"/>
      <c r="Q231" s="478"/>
      <c r="R231" s="478"/>
      <c r="S231" s="478"/>
      <c r="T231" s="478"/>
      <c r="U231" s="478"/>
      <c r="V231" s="479"/>
      <c r="W231" s="475" t="s">
        <v>39</v>
      </c>
      <c r="X231" s="475"/>
      <c r="Y231" s="475"/>
      <c r="Z231" s="475"/>
      <c r="AA231" s="475"/>
      <c r="AB231" s="475"/>
      <c r="AC231" s="475"/>
      <c r="AD231" s="475"/>
      <c r="AE231" s="475"/>
      <c r="AF231" s="475" t="s">
        <v>39</v>
      </c>
      <c r="AG231" s="475"/>
      <c r="AH231" s="475"/>
      <c r="AI231" s="475"/>
      <c r="AJ231" s="475"/>
      <c r="AK231" s="475"/>
      <c r="AL231" s="475"/>
      <c r="AM231" s="475"/>
      <c r="AN231" s="475"/>
      <c r="AO231" s="475"/>
      <c r="AP231" s="475"/>
      <c r="AQ231" s="476"/>
      <c r="AR231" s="476"/>
      <c r="AS231" s="476"/>
      <c r="AT231" s="476"/>
      <c r="AU231" s="476"/>
      <c r="AV231" s="476"/>
      <c r="AW231" s="476"/>
      <c r="AX231" s="476"/>
      <c r="AY231" s="476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</row>
    <row r="232" spans="1:75" ht="23.4" x14ac:dyDescent="0.4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</row>
    <row r="233" spans="1:75" ht="23.4" x14ac:dyDescent="0.45">
      <c r="A233" s="122" t="s">
        <v>312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22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</row>
    <row r="234" spans="1:75" ht="22.2" customHeight="1" x14ac:dyDescent="0.45">
      <c r="A234" s="92"/>
      <c r="B234" s="92"/>
      <c r="C234" s="92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</row>
    <row r="235" spans="1:75" ht="23.4" hidden="1" x14ac:dyDescent="0.45">
      <c r="A235" s="467" t="s">
        <v>219</v>
      </c>
      <c r="B235" s="467"/>
      <c r="C235" s="467"/>
      <c r="D235" s="467" t="s">
        <v>79</v>
      </c>
      <c r="E235" s="467"/>
      <c r="F235" s="467"/>
      <c r="G235" s="467"/>
      <c r="H235" s="467"/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467"/>
      <c r="T235" s="467"/>
      <c r="U235" s="467"/>
      <c r="V235" s="467"/>
      <c r="W235" s="467" t="s">
        <v>141</v>
      </c>
      <c r="X235" s="467"/>
      <c r="Y235" s="467"/>
      <c r="Z235" s="467"/>
      <c r="AA235" s="467"/>
      <c r="AB235" s="467"/>
      <c r="AC235" s="467"/>
      <c r="AD235" s="467"/>
      <c r="AE235" s="467"/>
      <c r="AF235" s="467" t="s">
        <v>313</v>
      </c>
      <c r="AG235" s="467"/>
      <c r="AH235" s="467"/>
      <c r="AI235" s="467"/>
      <c r="AJ235" s="467"/>
      <c r="AK235" s="467"/>
      <c r="AL235" s="467"/>
      <c r="AM235" s="467"/>
      <c r="AN235" s="467"/>
      <c r="AO235" s="467"/>
      <c r="AP235" s="467"/>
      <c r="AQ235" s="467" t="s">
        <v>138</v>
      </c>
      <c r="AR235" s="467"/>
      <c r="AS235" s="467"/>
      <c r="AT235" s="467"/>
      <c r="AU235" s="467"/>
      <c r="AV235" s="467"/>
      <c r="AW235" s="467"/>
      <c r="AX235" s="467"/>
      <c r="AY235" s="467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</row>
    <row r="236" spans="1:75" ht="23.4" hidden="1" x14ac:dyDescent="0.45">
      <c r="A236" s="475">
        <v>1</v>
      </c>
      <c r="B236" s="475"/>
      <c r="C236" s="475"/>
      <c r="D236" s="475">
        <v>2</v>
      </c>
      <c r="E236" s="475"/>
      <c r="F236" s="475"/>
      <c r="G236" s="475"/>
      <c r="H236" s="475"/>
      <c r="I236" s="475"/>
      <c r="J236" s="475"/>
      <c r="K236" s="475"/>
      <c r="L236" s="475"/>
      <c r="M236" s="475"/>
      <c r="N236" s="475"/>
      <c r="O236" s="475"/>
      <c r="P236" s="475"/>
      <c r="Q236" s="475"/>
      <c r="R236" s="475"/>
      <c r="S236" s="475"/>
      <c r="T236" s="475"/>
      <c r="U236" s="475"/>
      <c r="V236" s="475"/>
      <c r="W236" s="475">
        <v>3</v>
      </c>
      <c r="X236" s="475"/>
      <c r="Y236" s="475"/>
      <c r="Z236" s="475"/>
      <c r="AA236" s="475"/>
      <c r="AB236" s="475"/>
      <c r="AC236" s="475"/>
      <c r="AD236" s="475"/>
      <c r="AE236" s="475"/>
      <c r="AF236" s="475">
        <v>4</v>
      </c>
      <c r="AG236" s="475"/>
      <c r="AH236" s="475"/>
      <c r="AI236" s="475"/>
      <c r="AJ236" s="475"/>
      <c r="AK236" s="475"/>
      <c r="AL236" s="475"/>
      <c r="AM236" s="475"/>
      <c r="AN236" s="475"/>
      <c r="AO236" s="475"/>
      <c r="AP236" s="475"/>
      <c r="AQ236" s="475">
        <v>5</v>
      </c>
      <c r="AR236" s="475"/>
      <c r="AS236" s="475"/>
      <c r="AT236" s="475"/>
      <c r="AU236" s="475"/>
      <c r="AV236" s="475"/>
      <c r="AW236" s="475"/>
      <c r="AX236" s="475"/>
      <c r="AY236" s="475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</row>
    <row r="237" spans="1:75" ht="23.4" hidden="1" x14ac:dyDescent="0.45">
      <c r="A237" s="460">
        <v>1</v>
      </c>
      <c r="B237" s="460"/>
      <c r="C237" s="460"/>
      <c r="D237" s="472" t="s">
        <v>314</v>
      </c>
      <c r="E237" s="473"/>
      <c r="F237" s="473"/>
      <c r="G237" s="473"/>
      <c r="H237" s="473"/>
      <c r="I237" s="473"/>
      <c r="J237" s="473"/>
      <c r="K237" s="473"/>
      <c r="L237" s="473"/>
      <c r="M237" s="473"/>
      <c r="N237" s="473"/>
      <c r="O237" s="473"/>
      <c r="P237" s="473"/>
      <c r="Q237" s="473"/>
      <c r="R237" s="473"/>
      <c r="S237" s="473"/>
      <c r="T237" s="473"/>
      <c r="U237" s="473"/>
      <c r="V237" s="474"/>
      <c r="W237" s="460" t="s">
        <v>39</v>
      </c>
      <c r="X237" s="460"/>
      <c r="Y237" s="460"/>
      <c r="Z237" s="460"/>
      <c r="AA237" s="460"/>
      <c r="AB237" s="460"/>
      <c r="AC237" s="460"/>
      <c r="AD237" s="460"/>
      <c r="AE237" s="460"/>
      <c r="AF237" s="460" t="s">
        <v>39</v>
      </c>
      <c r="AG237" s="460"/>
      <c r="AH237" s="460"/>
      <c r="AI237" s="460"/>
      <c r="AJ237" s="460"/>
      <c r="AK237" s="460"/>
      <c r="AL237" s="460"/>
      <c r="AM237" s="460"/>
      <c r="AN237" s="460"/>
      <c r="AO237" s="460"/>
      <c r="AP237" s="460"/>
      <c r="AQ237" s="460"/>
      <c r="AR237" s="460"/>
      <c r="AS237" s="460"/>
      <c r="AT237" s="460"/>
      <c r="AU237" s="460"/>
      <c r="AV237" s="460"/>
      <c r="AW237" s="460"/>
      <c r="AX237" s="460"/>
      <c r="AY237" s="460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</row>
    <row r="238" spans="1:75" ht="18.600000000000001" hidden="1" customHeight="1" x14ac:dyDescent="0.45">
      <c r="A238" s="460"/>
      <c r="B238" s="460"/>
      <c r="C238" s="460"/>
      <c r="D238" s="468" t="s">
        <v>315</v>
      </c>
      <c r="E238" s="468"/>
      <c r="F238" s="468"/>
      <c r="G238" s="468"/>
      <c r="H238" s="468"/>
      <c r="I238" s="468"/>
      <c r="J238" s="468"/>
      <c r="K238" s="468"/>
      <c r="L238" s="468"/>
      <c r="M238" s="468"/>
      <c r="N238" s="468"/>
      <c r="O238" s="468"/>
      <c r="P238" s="468"/>
      <c r="Q238" s="468"/>
      <c r="R238" s="468"/>
      <c r="S238" s="468"/>
      <c r="T238" s="468"/>
      <c r="U238" s="468"/>
      <c r="V238" s="468"/>
      <c r="W238" s="460"/>
      <c r="X238" s="460"/>
      <c r="Y238" s="460"/>
      <c r="Z238" s="460"/>
      <c r="AA238" s="460"/>
      <c r="AB238" s="460"/>
      <c r="AC238" s="460"/>
      <c r="AD238" s="460"/>
      <c r="AE238" s="460"/>
      <c r="AF238" s="460"/>
      <c r="AG238" s="460"/>
      <c r="AH238" s="460"/>
      <c r="AI238" s="460"/>
      <c r="AJ238" s="460"/>
      <c r="AK238" s="460"/>
      <c r="AL238" s="460"/>
      <c r="AM238" s="460"/>
      <c r="AN238" s="460"/>
      <c r="AO238" s="460"/>
      <c r="AP238" s="460"/>
      <c r="AQ238" s="460"/>
      <c r="AR238" s="460"/>
      <c r="AS238" s="460"/>
      <c r="AT238" s="460"/>
      <c r="AU238" s="460"/>
      <c r="AV238" s="460"/>
      <c r="AW238" s="460"/>
      <c r="AX238" s="460"/>
      <c r="AY238" s="460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</row>
    <row r="239" spans="1:75" ht="23.4" hidden="1" x14ac:dyDescent="0.45">
      <c r="A239" s="460"/>
      <c r="B239" s="460"/>
      <c r="C239" s="460"/>
      <c r="D239" s="468" t="s">
        <v>316</v>
      </c>
      <c r="E239" s="468"/>
      <c r="F239" s="468"/>
      <c r="G239" s="468"/>
      <c r="H239" s="468"/>
      <c r="I239" s="468"/>
      <c r="J239" s="468"/>
      <c r="K239" s="468"/>
      <c r="L239" s="468"/>
      <c r="M239" s="468"/>
      <c r="N239" s="468"/>
      <c r="O239" s="468"/>
      <c r="P239" s="468"/>
      <c r="Q239" s="468"/>
      <c r="R239" s="468"/>
      <c r="S239" s="468"/>
      <c r="T239" s="468"/>
      <c r="U239" s="468"/>
      <c r="V239" s="468"/>
      <c r="W239" s="460"/>
      <c r="X239" s="460"/>
      <c r="Y239" s="460"/>
      <c r="Z239" s="460"/>
      <c r="AA239" s="460"/>
      <c r="AB239" s="460"/>
      <c r="AC239" s="460"/>
      <c r="AD239" s="460"/>
      <c r="AE239" s="460"/>
      <c r="AF239" s="460"/>
      <c r="AG239" s="460"/>
      <c r="AH239" s="460"/>
      <c r="AI239" s="460"/>
      <c r="AJ239" s="460"/>
      <c r="AK239" s="460"/>
      <c r="AL239" s="460"/>
      <c r="AM239" s="460"/>
      <c r="AN239" s="460"/>
      <c r="AO239" s="460"/>
      <c r="AP239" s="460"/>
      <c r="AQ239" s="460"/>
      <c r="AR239" s="460"/>
      <c r="AS239" s="460"/>
      <c r="AT239" s="460"/>
      <c r="AU239" s="460"/>
      <c r="AV239" s="460"/>
      <c r="AW239" s="460"/>
      <c r="AX239" s="460"/>
      <c r="AY239" s="460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</row>
    <row r="240" spans="1:75" ht="23.4" hidden="1" x14ac:dyDescent="0.45">
      <c r="A240" s="460"/>
      <c r="B240" s="460"/>
      <c r="C240" s="460"/>
      <c r="D240" s="468" t="s">
        <v>317</v>
      </c>
      <c r="E240" s="468"/>
      <c r="F240" s="468"/>
      <c r="G240" s="468"/>
      <c r="H240" s="468"/>
      <c r="I240" s="468"/>
      <c r="J240" s="468"/>
      <c r="K240" s="468"/>
      <c r="L240" s="468"/>
      <c r="M240" s="468"/>
      <c r="N240" s="468"/>
      <c r="O240" s="468"/>
      <c r="P240" s="468"/>
      <c r="Q240" s="468"/>
      <c r="R240" s="468"/>
      <c r="S240" s="468"/>
      <c r="T240" s="468"/>
      <c r="U240" s="468"/>
      <c r="V240" s="468"/>
      <c r="W240" s="460"/>
      <c r="X240" s="460"/>
      <c r="Y240" s="460"/>
      <c r="Z240" s="460"/>
      <c r="AA240" s="460"/>
      <c r="AB240" s="460"/>
      <c r="AC240" s="460"/>
      <c r="AD240" s="460"/>
      <c r="AE240" s="460"/>
      <c r="AF240" s="460"/>
      <c r="AG240" s="460"/>
      <c r="AH240" s="460"/>
      <c r="AI240" s="460"/>
      <c r="AJ240" s="460"/>
      <c r="AK240" s="460"/>
      <c r="AL240" s="460"/>
      <c r="AM240" s="460"/>
      <c r="AN240" s="460"/>
      <c r="AO240" s="460"/>
      <c r="AP240" s="460"/>
      <c r="AQ240" s="460"/>
      <c r="AR240" s="460"/>
      <c r="AS240" s="460"/>
      <c r="AT240" s="460"/>
      <c r="AU240" s="460"/>
      <c r="AV240" s="460"/>
      <c r="AW240" s="460"/>
      <c r="AX240" s="460"/>
      <c r="AY240" s="460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</row>
    <row r="241" spans="1:75" ht="23.4" hidden="1" x14ac:dyDescent="0.45">
      <c r="A241" s="460"/>
      <c r="B241" s="460"/>
      <c r="C241" s="460"/>
      <c r="D241" s="468" t="s">
        <v>318</v>
      </c>
      <c r="E241" s="468"/>
      <c r="F241" s="468"/>
      <c r="G241" s="468"/>
      <c r="H241" s="468"/>
      <c r="I241" s="468"/>
      <c r="J241" s="468"/>
      <c r="K241" s="468"/>
      <c r="L241" s="468"/>
      <c r="M241" s="468"/>
      <c r="N241" s="468"/>
      <c r="O241" s="468"/>
      <c r="P241" s="468"/>
      <c r="Q241" s="468"/>
      <c r="R241" s="468"/>
      <c r="S241" s="468"/>
      <c r="T241" s="468"/>
      <c r="U241" s="468"/>
      <c r="V241" s="468"/>
      <c r="W241" s="460"/>
      <c r="X241" s="460"/>
      <c r="Y241" s="460"/>
      <c r="Z241" s="460"/>
      <c r="AA241" s="460"/>
      <c r="AB241" s="460"/>
      <c r="AC241" s="460"/>
      <c r="AD241" s="460"/>
      <c r="AE241" s="460"/>
      <c r="AF241" s="460"/>
      <c r="AG241" s="460"/>
      <c r="AH241" s="460"/>
      <c r="AI241" s="460"/>
      <c r="AJ241" s="460"/>
      <c r="AK241" s="460"/>
      <c r="AL241" s="460"/>
      <c r="AM241" s="460"/>
      <c r="AN241" s="460"/>
      <c r="AO241" s="460"/>
      <c r="AP241" s="460"/>
      <c r="AQ241" s="460"/>
      <c r="AR241" s="460"/>
      <c r="AS241" s="460"/>
      <c r="AT241" s="460"/>
      <c r="AU241" s="460"/>
      <c r="AV241" s="460"/>
      <c r="AW241" s="460"/>
      <c r="AX241" s="460"/>
      <c r="AY241" s="460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</row>
    <row r="242" spans="1:75" ht="23.4" hidden="1" x14ac:dyDescent="0.45">
      <c r="A242" s="460"/>
      <c r="B242" s="460"/>
      <c r="C242" s="460"/>
      <c r="D242" s="460"/>
      <c r="E242" s="460"/>
      <c r="F242" s="460"/>
      <c r="G242" s="460"/>
      <c r="H242" s="460"/>
      <c r="I242" s="460"/>
      <c r="J242" s="460"/>
      <c r="K242" s="460"/>
      <c r="L242" s="460"/>
      <c r="M242" s="460"/>
      <c r="N242" s="460"/>
      <c r="O242" s="460"/>
      <c r="P242" s="460"/>
      <c r="Q242" s="460"/>
      <c r="R242" s="460"/>
      <c r="S242" s="460"/>
      <c r="T242" s="460"/>
      <c r="U242" s="460"/>
      <c r="V242" s="460"/>
      <c r="W242" s="460"/>
      <c r="X242" s="460"/>
      <c r="Y242" s="460"/>
      <c r="Z242" s="460"/>
      <c r="AA242" s="460"/>
      <c r="AB242" s="460"/>
      <c r="AC242" s="460"/>
      <c r="AD242" s="460"/>
      <c r="AE242" s="460"/>
      <c r="AF242" s="460"/>
      <c r="AG242" s="460"/>
      <c r="AH242" s="460"/>
      <c r="AI242" s="460"/>
      <c r="AJ242" s="460"/>
      <c r="AK242" s="460"/>
      <c r="AL242" s="460"/>
      <c r="AM242" s="460"/>
      <c r="AN242" s="460"/>
      <c r="AO242" s="460"/>
      <c r="AP242" s="460"/>
      <c r="AQ242" s="460"/>
      <c r="AR242" s="460"/>
      <c r="AS242" s="460"/>
      <c r="AT242" s="460"/>
      <c r="AU242" s="460"/>
      <c r="AV242" s="460"/>
      <c r="AW242" s="460"/>
      <c r="AX242" s="460"/>
      <c r="AY242" s="460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</row>
    <row r="243" spans="1:75" ht="23.4" hidden="1" x14ac:dyDescent="0.45">
      <c r="A243" s="460">
        <v>2</v>
      </c>
      <c r="B243" s="460"/>
      <c r="C243" s="460"/>
      <c r="D243" s="472" t="s">
        <v>319</v>
      </c>
      <c r="E243" s="473"/>
      <c r="F243" s="473"/>
      <c r="G243" s="473"/>
      <c r="H243" s="473"/>
      <c r="I243" s="473"/>
      <c r="J243" s="473"/>
      <c r="K243" s="473"/>
      <c r="L243" s="473"/>
      <c r="M243" s="473"/>
      <c r="N243" s="473"/>
      <c r="O243" s="473"/>
      <c r="P243" s="473"/>
      <c r="Q243" s="473"/>
      <c r="R243" s="473"/>
      <c r="S243" s="473"/>
      <c r="T243" s="473"/>
      <c r="U243" s="473"/>
      <c r="V243" s="474"/>
      <c r="W243" s="460" t="s">
        <v>39</v>
      </c>
      <c r="X243" s="460"/>
      <c r="Y243" s="460"/>
      <c r="Z243" s="460"/>
      <c r="AA243" s="460"/>
      <c r="AB243" s="460"/>
      <c r="AC243" s="460"/>
      <c r="AD243" s="460"/>
      <c r="AE243" s="460"/>
      <c r="AF243" s="460" t="s">
        <v>39</v>
      </c>
      <c r="AG243" s="460"/>
      <c r="AH243" s="460"/>
      <c r="AI243" s="460"/>
      <c r="AJ243" s="460"/>
      <c r="AK243" s="460"/>
      <c r="AL243" s="460"/>
      <c r="AM243" s="460"/>
      <c r="AN243" s="460"/>
      <c r="AO243" s="460"/>
      <c r="AP243" s="460"/>
      <c r="AQ243" s="460"/>
      <c r="AR243" s="460"/>
      <c r="AS243" s="460"/>
      <c r="AT243" s="460"/>
      <c r="AU243" s="460"/>
      <c r="AV243" s="460"/>
      <c r="AW243" s="460"/>
      <c r="AX243" s="460"/>
      <c r="AY243" s="460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</row>
    <row r="244" spans="1:75" ht="23.4" hidden="1" x14ac:dyDescent="0.45">
      <c r="A244" s="460"/>
      <c r="B244" s="460"/>
      <c r="C244" s="460"/>
      <c r="D244" s="468" t="s">
        <v>320</v>
      </c>
      <c r="E244" s="468"/>
      <c r="F244" s="468"/>
      <c r="G244" s="468"/>
      <c r="H244" s="468"/>
      <c r="I244" s="468"/>
      <c r="J244" s="468"/>
      <c r="K244" s="468"/>
      <c r="L244" s="468"/>
      <c r="M244" s="468"/>
      <c r="N244" s="468"/>
      <c r="O244" s="468"/>
      <c r="P244" s="468"/>
      <c r="Q244" s="468"/>
      <c r="R244" s="468"/>
      <c r="S244" s="468"/>
      <c r="T244" s="468"/>
      <c r="U244" s="468"/>
      <c r="V244" s="468"/>
      <c r="W244" s="460"/>
      <c r="X244" s="460"/>
      <c r="Y244" s="460"/>
      <c r="Z244" s="460"/>
      <c r="AA244" s="460"/>
      <c r="AB244" s="460"/>
      <c r="AC244" s="460"/>
      <c r="AD244" s="460"/>
      <c r="AE244" s="460"/>
      <c r="AF244" s="460"/>
      <c r="AG244" s="460"/>
      <c r="AH244" s="460"/>
      <c r="AI244" s="460"/>
      <c r="AJ244" s="460"/>
      <c r="AK244" s="460"/>
      <c r="AL244" s="460"/>
      <c r="AM244" s="460"/>
      <c r="AN244" s="460"/>
      <c r="AO244" s="460"/>
      <c r="AP244" s="460"/>
      <c r="AQ244" s="460"/>
      <c r="AR244" s="460"/>
      <c r="AS244" s="460"/>
      <c r="AT244" s="460"/>
      <c r="AU244" s="460"/>
      <c r="AV244" s="460"/>
      <c r="AW244" s="460"/>
      <c r="AX244" s="460"/>
      <c r="AY244" s="460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</row>
    <row r="245" spans="1:75" ht="23.4" hidden="1" x14ac:dyDescent="0.45">
      <c r="A245" s="460"/>
      <c r="B245" s="460"/>
      <c r="C245" s="460"/>
      <c r="D245" s="468" t="s">
        <v>321</v>
      </c>
      <c r="E245" s="468"/>
      <c r="F245" s="468"/>
      <c r="G245" s="468"/>
      <c r="H245" s="468"/>
      <c r="I245" s="468"/>
      <c r="J245" s="468"/>
      <c r="K245" s="468"/>
      <c r="L245" s="468"/>
      <c r="M245" s="468"/>
      <c r="N245" s="468"/>
      <c r="O245" s="468"/>
      <c r="P245" s="468"/>
      <c r="Q245" s="468"/>
      <c r="R245" s="468"/>
      <c r="S245" s="468"/>
      <c r="T245" s="468"/>
      <c r="U245" s="468"/>
      <c r="V245" s="468"/>
      <c r="W245" s="460"/>
      <c r="X245" s="460"/>
      <c r="Y245" s="460"/>
      <c r="Z245" s="460"/>
      <c r="AA245" s="460"/>
      <c r="AB245" s="460"/>
      <c r="AC245" s="460"/>
      <c r="AD245" s="460"/>
      <c r="AE245" s="460"/>
      <c r="AF245" s="460"/>
      <c r="AG245" s="460"/>
      <c r="AH245" s="460"/>
      <c r="AI245" s="460"/>
      <c r="AJ245" s="460"/>
      <c r="AK245" s="460"/>
      <c r="AL245" s="460"/>
      <c r="AM245" s="460"/>
      <c r="AN245" s="460"/>
      <c r="AO245" s="460"/>
      <c r="AP245" s="460"/>
      <c r="AQ245" s="460"/>
      <c r="AR245" s="460"/>
      <c r="AS245" s="460"/>
      <c r="AT245" s="460"/>
      <c r="AU245" s="460"/>
      <c r="AV245" s="460"/>
      <c r="AW245" s="460"/>
      <c r="AX245" s="460"/>
      <c r="AY245" s="460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</row>
    <row r="246" spans="1:75" ht="23.4" hidden="1" x14ac:dyDescent="0.45">
      <c r="A246" s="460"/>
      <c r="B246" s="460"/>
      <c r="C246" s="460"/>
      <c r="D246" s="460"/>
      <c r="E246" s="460"/>
      <c r="F246" s="460"/>
      <c r="G246" s="460"/>
      <c r="H246" s="460"/>
      <c r="I246" s="460"/>
      <c r="J246" s="460"/>
      <c r="K246" s="460"/>
      <c r="L246" s="460"/>
      <c r="M246" s="460"/>
      <c r="N246" s="460"/>
      <c r="O246" s="460"/>
      <c r="P246" s="460"/>
      <c r="Q246" s="460"/>
      <c r="R246" s="460"/>
      <c r="S246" s="460"/>
      <c r="T246" s="460"/>
      <c r="U246" s="460"/>
      <c r="V246" s="460"/>
      <c r="W246" s="460"/>
      <c r="X246" s="460"/>
      <c r="Y246" s="460"/>
      <c r="Z246" s="460"/>
      <c r="AA246" s="460"/>
      <c r="AB246" s="460"/>
      <c r="AC246" s="460"/>
      <c r="AD246" s="460"/>
      <c r="AE246" s="460"/>
      <c r="AF246" s="460"/>
      <c r="AG246" s="460"/>
      <c r="AH246" s="460"/>
      <c r="AI246" s="460"/>
      <c r="AJ246" s="460"/>
      <c r="AK246" s="460"/>
      <c r="AL246" s="460"/>
      <c r="AM246" s="460"/>
      <c r="AN246" s="460"/>
      <c r="AO246" s="460"/>
      <c r="AP246" s="460"/>
      <c r="AQ246" s="460"/>
      <c r="AR246" s="460"/>
      <c r="AS246" s="460"/>
      <c r="AT246" s="460"/>
      <c r="AU246" s="460"/>
      <c r="AV246" s="460"/>
      <c r="AW246" s="460"/>
      <c r="AX246" s="460"/>
      <c r="AY246" s="460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</row>
    <row r="247" spans="1:75" ht="23.4" hidden="1" x14ac:dyDescent="0.45">
      <c r="A247" s="460">
        <v>3</v>
      </c>
      <c r="B247" s="460"/>
      <c r="C247" s="460"/>
      <c r="D247" s="472" t="s">
        <v>322</v>
      </c>
      <c r="E247" s="473"/>
      <c r="F247" s="473"/>
      <c r="G247" s="473"/>
      <c r="H247" s="473"/>
      <c r="I247" s="473"/>
      <c r="J247" s="473"/>
      <c r="K247" s="473"/>
      <c r="L247" s="473"/>
      <c r="M247" s="473"/>
      <c r="N247" s="473"/>
      <c r="O247" s="473"/>
      <c r="P247" s="473"/>
      <c r="Q247" s="473"/>
      <c r="R247" s="473"/>
      <c r="S247" s="473"/>
      <c r="T247" s="473"/>
      <c r="U247" s="473"/>
      <c r="V247" s="474"/>
      <c r="W247" s="460" t="s">
        <v>39</v>
      </c>
      <c r="X247" s="460"/>
      <c r="Y247" s="460"/>
      <c r="Z247" s="460"/>
      <c r="AA247" s="460"/>
      <c r="AB247" s="460"/>
      <c r="AC247" s="460"/>
      <c r="AD247" s="460"/>
      <c r="AE247" s="460"/>
      <c r="AF247" s="460" t="s">
        <v>39</v>
      </c>
      <c r="AG247" s="460"/>
      <c r="AH247" s="460"/>
      <c r="AI247" s="460"/>
      <c r="AJ247" s="460"/>
      <c r="AK247" s="460"/>
      <c r="AL247" s="460"/>
      <c r="AM247" s="460"/>
      <c r="AN247" s="460"/>
      <c r="AO247" s="460"/>
      <c r="AP247" s="460"/>
      <c r="AQ247" s="460"/>
      <c r="AR247" s="460"/>
      <c r="AS247" s="460"/>
      <c r="AT247" s="460"/>
      <c r="AU247" s="460"/>
      <c r="AV247" s="460"/>
      <c r="AW247" s="460"/>
      <c r="AX247" s="460"/>
      <c r="AY247" s="460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</row>
    <row r="248" spans="1:75" ht="10.8" hidden="1" customHeight="1" x14ac:dyDescent="0.45">
      <c r="A248" s="460"/>
      <c r="B248" s="460"/>
      <c r="C248" s="460"/>
      <c r="D248" s="468" t="s">
        <v>323</v>
      </c>
      <c r="E248" s="468"/>
      <c r="F248" s="468"/>
      <c r="G248" s="468"/>
      <c r="H248" s="468"/>
      <c r="I248" s="468"/>
      <c r="J248" s="468"/>
      <c r="K248" s="468"/>
      <c r="L248" s="468"/>
      <c r="M248" s="468"/>
      <c r="N248" s="468"/>
      <c r="O248" s="468"/>
      <c r="P248" s="468"/>
      <c r="Q248" s="468"/>
      <c r="R248" s="468"/>
      <c r="S248" s="468"/>
      <c r="T248" s="468"/>
      <c r="U248" s="468"/>
      <c r="V248" s="468"/>
      <c r="W248" s="460"/>
      <c r="X248" s="460"/>
      <c r="Y248" s="460"/>
      <c r="Z248" s="460"/>
      <c r="AA248" s="460"/>
      <c r="AB248" s="460"/>
      <c r="AC248" s="460"/>
      <c r="AD248" s="460"/>
      <c r="AE248" s="460"/>
      <c r="AF248" s="460"/>
      <c r="AG248" s="460"/>
      <c r="AH248" s="460"/>
      <c r="AI248" s="460"/>
      <c r="AJ248" s="460"/>
      <c r="AK248" s="460"/>
      <c r="AL248" s="460"/>
      <c r="AM248" s="460"/>
      <c r="AN248" s="460"/>
      <c r="AO248" s="460"/>
      <c r="AP248" s="460"/>
      <c r="AQ248" s="460"/>
      <c r="AR248" s="460"/>
      <c r="AS248" s="460"/>
      <c r="AT248" s="460"/>
      <c r="AU248" s="460"/>
      <c r="AV248" s="460"/>
      <c r="AW248" s="460"/>
      <c r="AX248" s="460"/>
      <c r="AY248" s="460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</row>
    <row r="249" spans="1:75" ht="23.4" hidden="1" x14ac:dyDescent="0.45">
      <c r="A249" s="460"/>
      <c r="B249" s="460"/>
      <c r="C249" s="460"/>
      <c r="D249" s="468" t="s">
        <v>324</v>
      </c>
      <c r="E249" s="468"/>
      <c r="F249" s="468"/>
      <c r="G249" s="468"/>
      <c r="H249" s="468"/>
      <c r="I249" s="468"/>
      <c r="J249" s="468"/>
      <c r="K249" s="468"/>
      <c r="L249" s="468"/>
      <c r="M249" s="468"/>
      <c r="N249" s="468"/>
      <c r="O249" s="468"/>
      <c r="P249" s="468"/>
      <c r="Q249" s="468"/>
      <c r="R249" s="468"/>
      <c r="S249" s="468"/>
      <c r="T249" s="468"/>
      <c r="U249" s="468"/>
      <c r="V249" s="468"/>
      <c r="W249" s="460"/>
      <c r="X249" s="460"/>
      <c r="Y249" s="460"/>
      <c r="Z249" s="460"/>
      <c r="AA249" s="460"/>
      <c r="AB249" s="460"/>
      <c r="AC249" s="460"/>
      <c r="AD249" s="460"/>
      <c r="AE249" s="460"/>
      <c r="AF249" s="460"/>
      <c r="AG249" s="460"/>
      <c r="AH249" s="460"/>
      <c r="AI249" s="460"/>
      <c r="AJ249" s="460"/>
      <c r="AK249" s="460"/>
      <c r="AL249" s="460"/>
      <c r="AM249" s="460"/>
      <c r="AN249" s="460"/>
      <c r="AO249" s="460"/>
      <c r="AP249" s="460"/>
      <c r="AQ249" s="460"/>
      <c r="AR249" s="460"/>
      <c r="AS249" s="460"/>
      <c r="AT249" s="460"/>
      <c r="AU249" s="460"/>
      <c r="AV249" s="460"/>
      <c r="AW249" s="460"/>
      <c r="AX249" s="460"/>
      <c r="AY249" s="460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</row>
    <row r="250" spans="1:75" ht="23.4" hidden="1" x14ac:dyDescent="0.45">
      <c r="A250" s="460"/>
      <c r="B250" s="460"/>
      <c r="C250" s="460"/>
      <c r="D250" s="469"/>
      <c r="E250" s="470"/>
      <c r="F250" s="470"/>
      <c r="G250" s="470"/>
      <c r="H250" s="470"/>
      <c r="I250" s="470"/>
      <c r="J250" s="470"/>
      <c r="K250" s="470"/>
      <c r="L250" s="470"/>
      <c r="M250" s="470"/>
      <c r="N250" s="470"/>
      <c r="O250" s="470"/>
      <c r="P250" s="470"/>
      <c r="Q250" s="470"/>
      <c r="R250" s="470"/>
      <c r="S250" s="470"/>
      <c r="T250" s="470"/>
      <c r="U250" s="470"/>
      <c r="V250" s="471"/>
      <c r="W250" s="460"/>
      <c r="X250" s="460"/>
      <c r="Y250" s="460"/>
      <c r="Z250" s="460"/>
      <c r="AA250" s="460"/>
      <c r="AB250" s="460"/>
      <c r="AC250" s="460"/>
      <c r="AD250" s="460"/>
      <c r="AE250" s="460"/>
      <c r="AF250" s="460"/>
      <c r="AG250" s="460"/>
      <c r="AH250" s="460"/>
      <c r="AI250" s="460"/>
      <c r="AJ250" s="460"/>
      <c r="AK250" s="460"/>
      <c r="AL250" s="460"/>
      <c r="AM250" s="460"/>
      <c r="AN250" s="460"/>
      <c r="AO250" s="460"/>
      <c r="AP250" s="460"/>
      <c r="AQ250" s="460"/>
      <c r="AR250" s="460"/>
      <c r="AS250" s="460"/>
      <c r="AT250" s="460"/>
      <c r="AU250" s="460"/>
      <c r="AV250" s="460"/>
      <c r="AW250" s="460"/>
      <c r="AX250" s="460"/>
      <c r="AY250" s="460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</row>
    <row r="251" spans="1:75" ht="23.4" hidden="1" x14ac:dyDescent="0.45">
      <c r="A251" s="460">
        <v>4</v>
      </c>
      <c r="B251" s="460"/>
      <c r="C251" s="460"/>
      <c r="D251" s="472" t="s">
        <v>325</v>
      </c>
      <c r="E251" s="473"/>
      <c r="F251" s="473"/>
      <c r="G251" s="473"/>
      <c r="H251" s="473"/>
      <c r="I251" s="473"/>
      <c r="J251" s="473"/>
      <c r="K251" s="473"/>
      <c r="L251" s="473"/>
      <c r="M251" s="473"/>
      <c r="N251" s="473"/>
      <c r="O251" s="473"/>
      <c r="P251" s="473"/>
      <c r="Q251" s="473"/>
      <c r="R251" s="473"/>
      <c r="S251" s="473"/>
      <c r="T251" s="473"/>
      <c r="U251" s="473"/>
      <c r="V251" s="474"/>
      <c r="W251" s="460" t="s">
        <v>39</v>
      </c>
      <c r="X251" s="460"/>
      <c r="Y251" s="460"/>
      <c r="Z251" s="460"/>
      <c r="AA251" s="460"/>
      <c r="AB251" s="460"/>
      <c r="AC251" s="460"/>
      <c r="AD251" s="460"/>
      <c r="AE251" s="460"/>
      <c r="AF251" s="460" t="s">
        <v>39</v>
      </c>
      <c r="AG251" s="460"/>
      <c r="AH251" s="460"/>
      <c r="AI251" s="460"/>
      <c r="AJ251" s="460"/>
      <c r="AK251" s="460"/>
      <c r="AL251" s="460"/>
      <c r="AM251" s="460"/>
      <c r="AN251" s="460"/>
      <c r="AO251" s="460"/>
      <c r="AP251" s="460"/>
      <c r="AQ251" s="460"/>
      <c r="AR251" s="460"/>
      <c r="AS251" s="460"/>
      <c r="AT251" s="460"/>
      <c r="AU251" s="460"/>
      <c r="AV251" s="460"/>
      <c r="AW251" s="460"/>
      <c r="AX251" s="460"/>
      <c r="AY251" s="460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</row>
    <row r="252" spans="1:75" ht="23.4" hidden="1" x14ac:dyDescent="0.45">
      <c r="A252" s="460"/>
      <c r="B252" s="460"/>
      <c r="C252" s="460"/>
      <c r="D252" s="468" t="s">
        <v>326</v>
      </c>
      <c r="E252" s="468"/>
      <c r="F252" s="468"/>
      <c r="G252" s="468"/>
      <c r="H252" s="468"/>
      <c r="I252" s="468"/>
      <c r="J252" s="468"/>
      <c r="K252" s="468"/>
      <c r="L252" s="468"/>
      <c r="M252" s="468"/>
      <c r="N252" s="468"/>
      <c r="O252" s="468"/>
      <c r="P252" s="468"/>
      <c r="Q252" s="468"/>
      <c r="R252" s="468"/>
      <c r="S252" s="468"/>
      <c r="T252" s="468"/>
      <c r="U252" s="468"/>
      <c r="V252" s="468"/>
      <c r="W252" s="460"/>
      <c r="X252" s="460"/>
      <c r="Y252" s="460"/>
      <c r="Z252" s="460"/>
      <c r="AA252" s="460"/>
      <c r="AB252" s="460"/>
      <c r="AC252" s="460"/>
      <c r="AD252" s="460"/>
      <c r="AE252" s="460"/>
      <c r="AF252" s="460"/>
      <c r="AG252" s="460"/>
      <c r="AH252" s="460"/>
      <c r="AI252" s="460"/>
      <c r="AJ252" s="460"/>
      <c r="AK252" s="460"/>
      <c r="AL252" s="460"/>
      <c r="AM252" s="460"/>
      <c r="AN252" s="460"/>
      <c r="AO252" s="460"/>
      <c r="AP252" s="460"/>
      <c r="AQ252" s="460"/>
      <c r="AR252" s="460"/>
      <c r="AS252" s="460"/>
      <c r="AT252" s="460"/>
      <c r="AU252" s="460"/>
      <c r="AV252" s="460"/>
      <c r="AW252" s="460"/>
      <c r="AX252" s="460"/>
      <c r="AY252" s="460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</row>
    <row r="253" spans="1:75" ht="23.4" hidden="1" x14ac:dyDescent="0.45">
      <c r="A253" s="460"/>
      <c r="B253" s="460"/>
      <c r="C253" s="460"/>
      <c r="D253" s="468" t="s">
        <v>324</v>
      </c>
      <c r="E253" s="468"/>
      <c r="F253" s="468"/>
      <c r="G253" s="468"/>
      <c r="H253" s="468"/>
      <c r="I253" s="468"/>
      <c r="J253" s="468"/>
      <c r="K253" s="468"/>
      <c r="L253" s="468"/>
      <c r="M253" s="468"/>
      <c r="N253" s="468"/>
      <c r="O253" s="468"/>
      <c r="P253" s="468"/>
      <c r="Q253" s="468"/>
      <c r="R253" s="468"/>
      <c r="S253" s="468"/>
      <c r="T253" s="468"/>
      <c r="U253" s="468"/>
      <c r="V253" s="468"/>
      <c r="W253" s="460"/>
      <c r="X253" s="460"/>
      <c r="Y253" s="460"/>
      <c r="Z253" s="460"/>
      <c r="AA253" s="460"/>
      <c r="AB253" s="460"/>
      <c r="AC253" s="460"/>
      <c r="AD253" s="460"/>
      <c r="AE253" s="460"/>
      <c r="AF253" s="460"/>
      <c r="AG253" s="460"/>
      <c r="AH253" s="460"/>
      <c r="AI253" s="460"/>
      <c r="AJ253" s="460"/>
      <c r="AK253" s="460"/>
      <c r="AL253" s="460"/>
      <c r="AM253" s="460"/>
      <c r="AN253" s="460"/>
      <c r="AO253" s="460"/>
      <c r="AP253" s="460"/>
      <c r="AQ253" s="460"/>
      <c r="AR253" s="460"/>
      <c r="AS253" s="460"/>
      <c r="AT253" s="460"/>
      <c r="AU253" s="460"/>
      <c r="AV253" s="460"/>
      <c r="AW253" s="460"/>
      <c r="AX253" s="460"/>
      <c r="AY253" s="460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</row>
    <row r="254" spans="1:75" ht="23.4" hidden="1" x14ac:dyDescent="0.45">
      <c r="A254" s="460"/>
      <c r="B254" s="460"/>
      <c r="C254" s="460"/>
      <c r="D254" s="469"/>
      <c r="E254" s="470"/>
      <c r="F254" s="470"/>
      <c r="G254" s="470"/>
      <c r="H254" s="470"/>
      <c r="I254" s="470"/>
      <c r="J254" s="470"/>
      <c r="K254" s="470"/>
      <c r="L254" s="470"/>
      <c r="M254" s="470"/>
      <c r="N254" s="470"/>
      <c r="O254" s="470"/>
      <c r="P254" s="470"/>
      <c r="Q254" s="470"/>
      <c r="R254" s="470"/>
      <c r="S254" s="470"/>
      <c r="T254" s="470"/>
      <c r="U254" s="470"/>
      <c r="V254" s="471"/>
      <c r="W254" s="460"/>
      <c r="X254" s="460"/>
      <c r="Y254" s="460"/>
      <c r="Z254" s="460"/>
      <c r="AA254" s="460"/>
      <c r="AB254" s="460"/>
      <c r="AC254" s="460"/>
      <c r="AD254" s="460"/>
      <c r="AE254" s="460"/>
      <c r="AF254" s="460"/>
      <c r="AG254" s="460"/>
      <c r="AH254" s="460"/>
      <c r="AI254" s="460"/>
      <c r="AJ254" s="460"/>
      <c r="AK254" s="460"/>
      <c r="AL254" s="460"/>
      <c r="AM254" s="460"/>
      <c r="AN254" s="460"/>
      <c r="AO254" s="460"/>
      <c r="AP254" s="460"/>
      <c r="AQ254" s="460"/>
      <c r="AR254" s="460"/>
      <c r="AS254" s="460"/>
      <c r="AT254" s="460"/>
      <c r="AU254" s="460"/>
      <c r="AV254" s="460"/>
      <c r="AW254" s="460"/>
      <c r="AX254" s="460"/>
      <c r="AY254" s="460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</row>
    <row r="255" spans="1:75" ht="23.4" hidden="1" x14ac:dyDescent="0.45">
      <c r="A255" s="460">
        <v>5</v>
      </c>
      <c r="B255" s="460"/>
      <c r="C255" s="460"/>
      <c r="D255" s="472" t="s">
        <v>327</v>
      </c>
      <c r="E255" s="473"/>
      <c r="F255" s="473"/>
      <c r="G255" s="473"/>
      <c r="H255" s="473"/>
      <c r="I255" s="473"/>
      <c r="J255" s="473"/>
      <c r="K255" s="473"/>
      <c r="L255" s="473"/>
      <c r="M255" s="473"/>
      <c r="N255" s="473"/>
      <c r="O255" s="473"/>
      <c r="P255" s="473"/>
      <c r="Q255" s="473"/>
      <c r="R255" s="473"/>
      <c r="S255" s="473"/>
      <c r="T255" s="473"/>
      <c r="U255" s="473"/>
      <c r="V255" s="474"/>
      <c r="W255" s="460" t="s">
        <v>39</v>
      </c>
      <c r="X255" s="460"/>
      <c r="Y255" s="460"/>
      <c r="Z255" s="460"/>
      <c r="AA255" s="460"/>
      <c r="AB255" s="460"/>
      <c r="AC255" s="460"/>
      <c r="AD255" s="460"/>
      <c r="AE255" s="460"/>
      <c r="AF255" s="460" t="s">
        <v>39</v>
      </c>
      <c r="AG255" s="460"/>
      <c r="AH255" s="460"/>
      <c r="AI255" s="460"/>
      <c r="AJ255" s="460"/>
      <c r="AK255" s="460"/>
      <c r="AL255" s="460"/>
      <c r="AM255" s="460"/>
      <c r="AN255" s="460"/>
      <c r="AO255" s="460"/>
      <c r="AP255" s="460"/>
      <c r="AQ255" s="460"/>
      <c r="AR255" s="460"/>
      <c r="AS255" s="460"/>
      <c r="AT255" s="460"/>
      <c r="AU255" s="460"/>
      <c r="AV255" s="460"/>
      <c r="AW255" s="460"/>
      <c r="AX255" s="460"/>
      <c r="AY255" s="460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</row>
    <row r="256" spans="1:75" ht="23.4" hidden="1" x14ac:dyDescent="0.45">
      <c r="A256" s="232"/>
      <c r="B256" s="232"/>
      <c r="C256" s="232"/>
      <c r="D256" s="468" t="s">
        <v>35</v>
      </c>
      <c r="E256" s="468"/>
      <c r="F256" s="468"/>
      <c r="G256" s="468"/>
      <c r="H256" s="468"/>
      <c r="I256" s="468"/>
      <c r="J256" s="468"/>
      <c r="K256" s="468"/>
      <c r="L256" s="468"/>
      <c r="M256" s="468"/>
      <c r="N256" s="468"/>
      <c r="O256" s="468"/>
      <c r="P256" s="468"/>
      <c r="Q256" s="468"/>
      <c r="R256" s="468"/>
      <c r="S256" s="468"/>
      <c r="T256" s="468"/>
      <c r="U256" s="468"/>
      <c r="V256" s="468"/>
      <c r="W256" s="460"/>
      <c r="X256" s="460"/>
      <c r="Y256" s="460"/>
      <c r="Z256" s="460"/>
      <c r="AA256" s="460"/>
      <c r="AB256" s="460"/>
      <c r="AC256" s="460"/>
      <c r="AD256" s="460"/>
      <c r="AE256" s="460"/>
      <c r="AF256" s="460"/>
      <c r="AG256" s="460"/>
      <c r="AH256" s="460"/>
      <c r="AI256" s="460"/>
      <c r="AJ256" s="460"/>
      <c r="AK256" s="460"/>
      <c r="AL256" s="460"/>
      <c r="AM256" s="460"/>
      <c r="AN256" s="460"/>
      <c r="AO256" s="460"/>
      <c r="AP256" s="460"/>
      <c r="AQ256" s="460"/>
      <c r="AR256" s="460"/>
      <c r="AS256" s="460"/>
      <c r="AT256" s="460"/>
      <c r="AU256" s="460"/>
      <c r="AV256" s="460"/>
      <c r="AW256" s="460"/>
      <c r="AX256" s="460"/>
      <c r="AY256" s="460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</row>
    <row r="257" spans="1:75" ht="23.4" hidden="1" x14ac:dyDescent="0.45">
      <c r="A257" s="232"/>
      <c r="B257" s="232"/>
      <c r="C257" s="232"/>
      <c r="D257" s="460"/>
      <c r="E257" s="460"/>
      <c r="F257" s="460"/>
      <c r="G257" s="460"/>
      <c r="H257" s="460"/>
      <c r="I257" s="460"/>
      <c r="J257" s="460"/>
      <c r="K257" s="460"/>
      <c r="L257" s="460"/>
      <c r="M257" s="460"/>
      <c r="N257" s="460"/>
      <c r="O257" s="460"/>
      <c r="P257" s="460"/>
      <c r="Q257" s="460"/>
      <c r="R257" s="460"/>
      <c r="S257" s="460"/>
      <c r="T257" s="460"/>
      <c r="U257" s="460"/>
      <c r="V257" s="460"/>
      <c r="W257" s="460"/>
      <c r="X257" s="460"/>
      <c r="Y257" s="460"/>
      <c r="Z257" s="460"/>
      <c r="AA257" s="460"/>
      <c r="AB257" s="460"/>
      <c r="AC257" s="460"/>
      <c r="AD257" s="460"/>
      <c r="AE257" s="460"/>
      <c r="AF257" s="460"/>
      <c r="AG257" s="460"/>
      <c r="AH257" s="460"/>
      <c r="AI257" s="460"/>
      <c r="AJ257" s="460"/>
      <c r="AK257" s="460"/>
      <c r="AL257" s="460"/>
      <c r="AM257" s="460"/>
      <c r="AN257" s="460"/>
      <c r="AO257" s="460"/>
      <c r="AP257" s="460"/>
      <c r="AQ257" s="460"/>
      <c r="AR257" s="460"/>
      <c r="AS257" s="460"/>
      <c r="AT257" s="460"/>
      <c r="AU257" s="460"/>
      <c r="AV257" s="460"/>
      <c r="AW257" s="460"/>
      <c r="AX257" s="460"/>
      <c r="AY257" s="460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</row>
    <row r="258" spans="1:75" ht="23.4" hidden="1" x14ac:dyDescent="0.45">
      <c r="A258" s="232"/>
      <c r="B258" s="232"/>
      <c r="C258" s="232"/>
      <c r="D258" s="460"/>
      <c r="E258" s="460"/>
      <c r="F258" s="460"/>
      <c r="G258" s="460"/>
      <c r="H258" s="460"/>
      <c r="I258" s="460"/>
      <c r="J258" s="460"/>
      <c r="K258" s="460"/>
      <c r="L258" s="460"/>
      <c r="M258" s="460"/>
      <c r="N258" s="460"/>
      <c r="O258" s="460"/>
      <c r="P258" s="460"/>
      <c r="Q258" s="460"/>
      <c r="R258" s="460"/>
      <c r="S258" s="460"/>
      <c r="T258" s="460"/>
      <c r="U258" s="460"/>
      <c r="V258" s="460"/>
      <c r="W258" s="460"/>
      <c r="X258" s="460"/>
      <c r="Y258" s="460"/>
      <c r="Z258" s="460"/>
      <c r="AA258" s="460"/>
      <c r="AB258" s="460"/>
      <c r="AC258" s="460"/>
      <c r="AD258" s="460"/>
      <c r="AE258" s="460"/>
      <c r="AF258" s="460"/>
      <c r="AG258" s="460"/>
      <c r="AH258" s="460"/>
      <c r="AI258" s="460"/>
      <c r="AJ258" s="460"/>
      <c r="AK258" s="460"/>
      <c r="AL258" s="460"/>
      <c r="AM258" s="460"/>
      <c r="AN258" s="460"/>
      <c r="AO258" s="460"/>
      <c r="AP258" s="460"/>
      <c r="AQ258" s="460"/>
      <c r="AR258" s="460"/>
      <c r="AS258" s="460"/>
      <c r="AT258" s="460"/>
      <c r="AU258" s="460"/>
      <c r="AV258" s="460"/>
      <c r="AW258" s="460"/>
      <c r="AX258" s="460"/>
      <c r="AY258" s="460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</row>
    <row r="259" spans="1:75" ht="23.4" hidden="1" x14ac:dyDescent="0.45">
      <c r="A259" s="232"/>
      <c r="B259" s="232"/>
      <c r="C259" s="232"/>
      <c r="D259" s="464" t="s">
        <v>76</v>
      </c>
      <c r="E259" s="465"/>
      <c r="F259" s="465"/>
      <c r="G259" s="465"/>
      <c r="H259" s="465"/>
      <c r="I259" s="465"/>
      <c r="J259" s="465"/>
      <c r="K259" s="465"/>
      <c r="L259" s="465"/>
      <c r="M259" s="465"/>
      <c r="N259" s="465"/>
      <c r="O259" s="465"/>
      <c r="P259" s="465"/>
      <c r="Q259" s="465"/>
      <c r="R259" s="465"/>
      <c r="S259" s="465"/>
      <c r="T259" s="465"/>
      <c r="U259" s="465"/>
      <c r="V259" s="466"/>
      <c r="W259" s="467" t="s">
        <v>39</v>
      </c>
      <c r="X259" s="467"/>
      <c r="Y259" s="467"/>
      <c r="Z259" s="467"/>
      <c r="AA259" s="467"/>
      <c r="AB259" s="467"/>
      <c r="AC259" s="467"/>
      <c r="AD259" s="467"/>
      <c r="AE259" s="467"/>
      <c r="AF259" s="467" t="s">
        <v>39</v>
      </c>
      <c r="AG259" s="467"/>
      <c r="AH259" s="467"/>
      <c r="AI259" s="467"/>
      <c r="AJ259" s="467"/>
      <c r="AK259" s="467"/>
      <c r="AL259" s="467"/>
      <c r="AM259" s="467"/>
      <c r="AN259" s="467"/>
      <c r="AO259" s="467"/>
      <c r="AP259" s="467"/>
      <c r="AQ259" s="460"/>
      <c r="AR259" s="460"/>
      <c r="AS259" s="460"/>
      <c r="AT259" s="460"/>
      <c r="AU259" s="460"/>
      <c r="AV259" s="460"/>
      <c r="AW259" s="460"/>
      <c r="AX259" s="460"/>
      <c r="AY259" s="460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</row>
    <row r="260" spans="1:75" ht="23.4" x14ac:dyDescent="0.4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</row>
    <row r="261" spans="1:75" ht="23.4" x14ac:dyDescent="0.45">
      <c r="A261" s="306" t="s">
        <v>328</v>
      </c>
      <c r="B261" s="306"/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  <c r="AA261" s="306"/>
      <c r="AB261" s="306"/>
      <c r="AC261" s="306"/>
      <c r="AD261" s="306"/>
      <c r="AE261" s="306"/>
      <c r="AF261" s="306"/>
      <c r="AG261" s="306"/>
      <c r="AH261" s="306"/>
      <c r="AI261" s="306"/>
      <c r="AJ261" s="306"/>
      <c r="AK261" s="306"/>
      <c r="AL261" s="306"/>
      <c r="AM261" s="306"/>
      <c r="AN261" s="306"/>
      <c r="AO261" s="306"/>
      <c r="AP261" s="306"/>
      <c r="AQ261" s="306"/>
      <c r="AR261" s="306"/>
      <c r="AS261" s="306"/>
      <c r="AT261" s="306"/>
      <c r="AU261" s="306"/>
      <c r="AV261" s="306"/>
      <c r="AW261" s="306"/>
      <c r="AX261" s="306"/>
      <c r="AY261" s="306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</row>
    <row r="262" spans="1:75" ht="23.4" x14ac:dyDescent="0.4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</row>
    <row r="263" spans="1:75" ht="23.4" x14ac:dyDescent="0.45">
      <c r="A263" s="193" t="s">
        <v>219</v>
      </c>
      <c r="B263" s="193"/>
      <c r="C263" s="193"/>
      <c r="D263" s="193" t="s">
        <v>79</v>
      </c>
      <c r="E263" s="193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 t="s">
        <v>145</v>
      </c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 t="s">
        <v>146</v>
      </c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</row>
    <row r="264" spans="1:75" ht="23.4" x14ac:dyDescent="0.45">
      <c r="A264" s="280">
        <v>1</v>
      </c>
      <c r="B264" s="280"/>
      <c r="C264" s="280"/>
      <c r="D264" s="280">
        <v>2</v>
      </c>
      <c r="E264" s="280"/>
      <c r="F264" s="280"/>
      <c r="G264" s="280"/>
      <c r="H264" s="280"/>
      <c r="I264" s="280"/>
      <c r="J264" s="280"/>
      <c r="K264" s="280"/>
      <c r="L264" s="280"/>
      <c r="M264" s="280"/>
      <c r="N264" s="280"/>
      <c r="O264" s="280"/>
      <c r="P264" s="280"/>
      <c r="Q264" s="280"/>
      <c r="R264" s="280"/>
      <c r="S264" s="280"/>
      <c r="T264" s="280"/>
      <c r="U264" s="280"/>
      <c r="V264" s="280"/>
      <c r="W264" s="280"/>
      <c r="X264" s="280"/>
      <c r="Y264" s="280"/>
      <c r="Z264" s="280"/>
      <c r="AA264" s="280"/>
      <c r="AB264" s="280"/>
      <c r="AC264" s="280"/>
      <c r="AD264" s="280"/>
      <c r="AE264" s="280"/>
      <c r="AF264" s="280">
        <v>3</v>
      </c>
      <c r="AG264" s="280"/>
      <c r="AH264" s="280"/>
      <c r="AI264" s="280"/>
      <c r="AJ264" s="280"/>
      <c r="AK264" s="280"/>
      <c r="AL264" s="280"/>
      <c r="AM264" s="280"/>
      <c r="AN264" s="280"/>
      <c r="AO264" s="280"/>
      <c r="AP264" s="280">
        <v>4</v>
      </c>
      <c r="AQ264" s="280"/>
      <c r="AR264" s="280"/>
      <c r="AS264" s="280"/>
      <c r="AT264" s="280"/>
      <c r="AU264" s="280"/>
      <c r="AV264" s="280"/>
      <c r="AW264" s="280"/>
      <c r="AX264" s="280"/>
      <c r="AY264" s="280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</row>
    <row r="265" spans="1:75" ht="46.8" customHeight="1" x14ac:dyDescent="0.45">
      <c r="A265" s="232">
        <v>1</v>
      </c>
      <c r="B265" s="232"/>
      <c r="C265" s="232"/>
      <c r="D265" s="367" t="s">
        <v>349</v>
      </c>
      <c r="E265" s="368"/>
      <c r="F265" s="368"/>
      <c r="G265" s="368"/>
      <c r="H265" s="368"/>
      <c r="I265" s="368"/>
      <c r="J265" s="368"/>
      <c r="K265" s="368"/>
      <c r="L265" s="368"/>
      <c r="M265" s="368"/>
      <c r="N265" s="368"/>
      <c r="O265" s="368"/>
      <c r="P265" s="368"/>
      <c r="Q265" s="368"/>
      <c r="R265" s="368"/>
      <c r="S265" s="368"/>
      <c r="T265" s="368"/>
      <c r="U265" s="368"/>
      <c r="V265" s="368"/>
      <c r="W265" s="368"/>
      <c r="X265" s="368"/>
      <c r="Y265" s="368"/>
      <c r="Z265" s="368"/>
      <c r="AA265" s="368"/>
      <c r="AB265" s="368"/>
      <c r="AC265" s="368"/>
      <c r="AD265" s="368"/>
      <c r="AE265" s="369"/>
      <c r="AF265" s="232">
        <v>3</v>
      </c>
      <c r="AG265" s="232"/>
      <c r="AH265" s="232"/>
      <c r="AI265" s="232"/>
      <c r="AJ265" s="232"/>
      <c r="AK265" s="232"/>
      <c r="AL265" s="232"/>
      <c r="AM265" s="232"/>
      <c r="AN265" s="232"/>
      <c r="AO265" s="232"/>
      <c r="AP265" s="182">
        <v>380000</v>
      </c>
      <c r="AQ265" s="182"/>
      <c r="AR265" s="182"/>
      <c r="AS265" s="182"/>
      <c r="AT265" s="182"/>
      <c r="AU265" s="182"/>
      <c r="AV265" s="182"/>
      <c r="AW265" s="182"/>
      <c r="AX265" s="182"/>
      <c r="AY265" s="18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</row>
    <row r="266" spans="1:75" ht="23.4" x14ac:dyDescent="0.45">
      <c r="A266" s="232"/>
      <c r="B266" s="232"/>
      <c r="C266" s="232"/>
      <c r="D266" s="461" t="s">
        <v>310</v>
      </c>
      <c r="E266" s="462"/>
      <c r="F266" s="462"/>
      <c r="G266" s="462"/>
      <c r="H266" s="462"/>
      <c r="I266" s="462"/>
      <c r="J266" s="462"/>
      <c r="K266" s="462"/>
      <c r="L266" s="462"/>
      <c r="M266" s="462"/>
      <c r="N266" s="462"/>
      <c r="O266" s="462"/>
      <c r="P266" s="462"/>
      <c r="Q266" s="462"/>
      <c r="R266" s="462"/>
      <c r="S266" s="462"/>
      <c r="T266" s="462"/>
      <c r="U266" s="462"/>
      <c r="V266" s="462"/>
      <c r="W266" s="462"/>
      <c r="X266" s="462"/>
      <c r="Y266" s="462"/>
      <c r="Z266" s="462"/>
      <c r="AA266" s="462"/>
      <c r="AB266" s="462"/>
      <c r="AC266" s="462"/>
      <c r="AD266" s="462"/>
      <c r="AE266" s="463"/>
      <c r="AF266" s="232"/>
      <c r="AG266" s="232"/>
      <c r="AH266" s="232"/>
      <c r="AI266" s="232"/>
      <c r="AJ266" s="232"/>
      <c r="AK266" s="232"/>
      <c r="AL266" s="232"/>
      <c r="AM266" s="232"/>
      <c r="AN266" s="232"/>
      <c r="AO266" s="232"/>
      <c r="AP266" s="232"/>
      <c r="AQ266" s="232"/>
      <c r="AR266" s="232"/>
      <c r="AS266" s="232"/>
      <c r="AT266" s="232"/>
      <c r="AU266" s="232"/>
      <c r="AV266" s="232"/>
      <c r="AW266" s="232"/>
      <c r="AX266" s="232"/>
      <c r="AY266" s="23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</row>
    <row r="267" spans="1:75" ht="23.4" x14ac:dyDescent="0.45">
      <c r="A267" s="232"/>
      <c r="B267" s="232"/>
      <c r="C267" s="232"/>
      <c r="D267" s="460"/>
      <c r="E267" s="460"/>
      <c r="F267" s="460"/>
      <c r="G267" s="460"/>
      <c r="H267" s="460"/>
      <c r="I267" s="460"/>
      <c r="J267" s="460"/>
      <c r="K267" s="460"/>
      <c r="L267" s="460"/>
      <c r="M267" s="460"/>
      <c r="N267" s="460"/>
      <c r="O267" s="460"/>
      <c r="P267" s="460"/>
      <c r="Q267" s="460"/>
      <c r="R267" s="460"/>
      <c r="S267" s="460"/>
      <c r="T267" s="460"/>
      <c r="U267" s="460"/>
      <c r="V267" s="460"/>
      <c r="W267" s="460"/>
      <c r="X267" s="460"/>
      <c r="Y267" s="460"/>
      <c r="Z267" s="460"/>
      <c r="AA267" s="460"/>
      <c r="AB267" s="460"/>
      <c r="AC267" s="460"/>
      <c r="AD267" s="460"/>
      <c r="AE267" s="460"/>
      <c r="AF267" s="232"/>
      <c r="AG267" s="232"/>
      <c r="AH267" s="232"/>
      <c r="AI267" s="232"/>
      <c r="AJ267" s="232"/>
      <c r="AK267" s="232"/>
      <c r="AL267" s="232"/>
      <c r="AM267" s="232"/>
      <c r="AN267" s="232"/>
      <c r="AO267" s="232"/>
      <c r="AP267" s="232"/>
      <c r="AQ267" s="232"/>
      <c r="AR267" s="232"/>
      <c r="AS267" s="232"/>
      <c r="AT267" s="232"/>
      <c r="AU267" s="232"/>
      <c r="AV267" s="232"/>
      <c r="AW267" s="232"/>
      <c r="AX267" s="232"/>
      <c r="AY267" s="23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</row>
    <row r="268" spans="1:75" ht="23.4" x14ac:dyDescent="0.45">
      <c r="A268" s="232"/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2"/>
      <c r="AU268" s="232"/>
      <c r="AV268" s="232"/>
      <c r="AW268" s="232"/>
      <c r="AX268" s="232"/>
      <c r="AY268" s="23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</row>
    <row r="269" spans="1:75" ht="23.4" x14ac:dyDescent="0.45">
      <c r="A269" s="232"/>
      <c r="B269" s="232"/>
      <c r="C269" s="232"/>
      <c r="D269" s="265" t="s">
        <v>76</v>
      </c>
      <c r="E269" s="266"/>
      <c r="F269" s="266"/>
      <c r="G269" s="266"/>
      <c r="H269" s="266"/>
      <c r="I269" s="266"/>
      <c r="J269" s="266"/>
      <c r="K269" s="266"/>
      <c r="L269" s="266"/>
      <c r="M269" s="266"/>
      <c r="N269" s="266"/>
      <c r="O269" s="266"/>
      <c r="P269" s="266"/>
      <c r="Q269" s="266"/>
      <c r="R269" s="266"/>
      <c r="S269" s="266"/>
      <c r="T269" s="266"/>
      <c r="U269" s="266"/>
      <c r="V269" s="266"/>
      <c r="W269" s="266"/>
      <c r="X269" s="266"/>
      <c r="Y269" s="266"/>
      <c r="Z269" s="266"/>
      <c r="AA269" s="266"/>
      <c r="AB269" s="266"/>
      <c r="AC269" s="266"/>
      <c r="AD269" s="266"/>
      <c r="AE269" s="267"/>
      <c r="AF269" s="193" t="s">
        <v>39</v>
      </c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 t="s">
        <v>39</v>
      </c>
      <c r="AQ269" s="193"/>
      <c r="AR269" s="193"/>
      <c r="AS269" s="193"/>
      <c r="AT269" s="193"/>
      <c r="AU269" s="193"/>
      <c r="AV269" s="193"/>
      <c r="AW269" s="193"/>
      <c r="AX269" s="193"/>
      <c r="AY269" s="193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</row>
    <row r="270" spans="1:75" ht="23.4" x14ac:dyDescent="0.4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</row>
    <row r="271" spans="1:75" ht="23.4" x14ac:dyDescent="0.45">
      <c r="A271" s="306" t="s">
        <v>331</v>
      </c>
      <c r="B271" s="306"/>
      <c r="C271" s="306"/>
      <c r="D271" s="306"/>
      <c r="E271" s="306"/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  <c r="X271" s="306"/>
      <c r="Y271" s="306"/>
      <c r="Z271" s="306"/>
      <c r="AA271" s="306"/>
      <c r="AB271" s="306"/>
      <c r="AC271" s="306"/>
      <c r="AD271" s="306"/>
      <c r="AE271" s="306"/>
      <c r="AF271" s="306"/>
      <c r="AG271" s="306"/>
      <c r="AH271" s="306"/>
      <c r="AI271" s="306"/>
      <c r="AJ271" s="306"/>
      <c r="AK271" s="306"/>
      <c r="AL271" s="306"/>
      <c r="AM271" s="306"/>
      <c r="AN271" s="306"/>
      <c r="AO271" s="306"/>
      <c r="AP271" s="306"/>
      <c r="AQ271" s="306"/>
      <c r="AR271" s="306"/>
      <c r="AS271" s="306"/>
      <c r="AT271" s="306"/>
      <c r="AU271" s="306"/>
      <c r="AV271" s="306"/>
      <c r="AW271" s="306"/>
      <c r="AX271" s="306"/>
      <c r="AY271" s="306"/>
      <c r="AZ271" s="306"/>
      <c r="BA271" s="306"/>
      <c r="BB271" s="306"/>
      <c r="BC271" s="306"/>
      <c r="BD271" s="306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</row>
    <row r="272" spans="1:75" ht="23.4" x14ac:dyDescent="0.4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</row>
    <row r="273" spans="1:75" ht="23.4" x14ac:dyDescent="0.45">
      <c r="A273" s="193" t="s">
        <v>219</v>
      </c>
      <c r="B273" s="193"/>
      <c r="C273" s="193"/>
      <c r="D273" s="193" t="s">
        <v>79</v>
      </c>
      <c r="E273" s="193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 t="s">
        <v>136</v>
      </c>
      <c r="X273" s="193"/>
      <c r="Y273" s="193"/>
      <c r="Z273" s="193"/>
      <c r="AA273" s="193"/>
      <c r="AB273" s="193"/>
      <c r="AC273" s="193"/>
      <c r="AD273" s="193"/>
      <c r="AE273" s="193"/>
      <c r="AF273" s="193" t="s">
        <v>149</v>
      </c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 t="s">
        <v>332</v>
      </c>
      <c r="AR273" s="193"/>
      <c r="AS273" s="193"/>
      <c r="AT273" s="193"/>
      <c r="AU273" s="193"/>
      <c r="AV273" s="193"/>
      <c r="AW273" s="193"/>
      <c r="AX273" s="193"/>
      <c r="AY273" s="193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</row>
    <row r="274" spans="1:75" ht="23.4" x14ac:dyDescent="0.45">
      <c r="A274" s="192">
        <v>1</v>
      </c>
      <c r="B274" s="192"/>
      <c r="C274" s="192"/>
      <c r="D274" s="192">
        <v>2</v>
      </c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>
        <v>3</v>
      </c>
      <c r="X274" s="192"/>
      <c r="Y274" s="192"/>
      <c r="Z274" s="192"/>
      <c r="AA274" s="192"/>
      <c r="AB274" s="192"/>
      <c r="AC274" s="192"/>
      <c r="AD274" s="192"/>
      <c r="AE274" s="192"/>
      <c r="AF274" s="192">
        <v>4</v>
      </c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2">
        <v>5</v>
      </c>
      <c r="AR274" s="192"/>
      <c r="AS274" s="192"/>
      <c r="AT274" s="192"/>
      <c r="AU274" s="192"/>
      <c r="AV274" s="192"/>
      <c r="AW274" s="192"/>
      <c r="AX274" s="192"/>
      <c r="AY274" s="1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</row>
    <row r="275" spans="1:75" ht="23.4" x14ac:dyDescent="0.45">
      <c r="A275" s="396">
        <v>1</v>
      </c>
      <c r="B275" s="396"/>
      <c r="C275" s="396"/>
      <c r="D275" s="367" t="s">
        <v>333</v>
      </c>
      <c r="E275" s="368"/>
      <c r="F275" s="368"/>
      <c r="G275" s="368"/>
      <c r="H275" s="368"/>
      <c r="I275" s="368"/>
      <c r="J275" s="368"/>
      <c r="K275" s="368"/>
      <c r="L275" s="368"/>
      <c r="M275" s="368"/>
      <c r="N275" s="368"/>
      <c r="O275" s="368"/>
      <c r="P275" s="368"/>
      <c r="Q275" s="368"/>
      <c r="R275" s="368"/>
      <c r="S275" s="368"/>
      <c r="T275" s="368"/>
      <c r="U275" s="368"/>
      <c r="V275" s="369"/>
      <c r="W275" s="232" t="s">
        <v>39</v>
      </c>
      <c r="X275" s="232"/>
      <c r="Y275" s="232"/>
      <c r="Z275" s="232"/>
      <c r="AA275" s="232"/>
      <c r="AB275" s="232"/>
      <c r="AC275" s="232"/>
      <c r="AD275" s="232"/>
      <c r="AE275" s="232"/>
      <c r="AF275" s="232" t="s">
        <v>39</v>
      </c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232"/>
      <c r="AQ275" s="232" t="s">
        <v>39</v>
      </c>
      <c r="AR275" s="232"/>
      <c r="AS275" s="232"/>
      <c r="AT275" s="232"/>
      <c r="AU275" s="232"/>
      <c r="AV275" s="232"/>
      <c r="AW275" s="232"/>
      <c r="AX275" s="232"/>
      <c r="AY275" s="23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</row>
    <row r="276" spans="1:75" ht="23.4" x14ac:dyDescent="0.45">
      <c r="A276" s="396"/>
      <c r="B276" s="396"/>
      <c r="C276" s="396"/>
      <c r="D276" s="405" t="s">
        <v>334</v>
      </c>
      <c r="E276" s="406"/>
      <c r="F276" s="406"/>
      <c r="G276" s="406"/>
      <c r="H276" s="406"/>
      <c r="I276" s="406"/>
      <c r="J276" s="406"/>
      <c r="K276" s="406"/>
      <c r="L276" s="406"/>
      <c r="M276" s="406"/>
      <c r="N276" s="406"/>
      <c r="O276" s="406"/>
      <c r="P276" s="406"/>
      <c r="Q276" s="406"/>
      <c r="R276" s="406"/>
      <c r="S276" s="406"/>
      <c r="T276" s="406"/>
      <c r="U276" s="406"/>
      <c r="V276" s="407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232"/>
      <c r="AQ276" s="232"/>
      <c r="AR276" s="232"/>
      <c r="AS276" s="232"/>
      <c r="AT276" s="232"/>
      <c r="AU276" s="232"/>
      <c r="AV276" s="232"/>
      <c r="AW276" s="232"/>
      <c r="AX276" s="232"/>
      <c r="AY276" s="23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</row>
    <row r="277" spans="1:75" ht="23.4" x14ac:dyDescent="0.45">
      <c r="A277" s="396"/>
      <c r="B277" s="396"/>
      <c r="C277" s="396"/>
      <c r="D277" s="232" t="s">
        <v>350</v>
      </c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>
        <v>5</v>
      </c>
      <c r="X277" s="232"/>
      <c r="Y277" s="232"/>
      <c r="Z277" s="232"/>
      <c r="AA277" s="232"/>
      <c r="AB277" s="232"/>
      <c r="AC277" s="232"/>
      <c r="AD277" s="232"/>
      <c r="AE277" s="232"/>
      <c r="AF277" s="182">
        <v>24000</v>
      </c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82">
        <f>W277*AF277</f>
        <v>120000</v>
      </c>
      <c r="AR277" s="182"/>
      <c r="AS277" s="182"/>
      <c r="AT277" s="182"/>
      <c r="AU277" s="182"/>
      <c r="AV277" s="182"/>
      <c r="AW277" s="182"/>
      <c r="AX277" s="182"/>
      <c r="AY277" s="18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</row>
    <row r="278" spans="1:75" ht="23.4" x14ac:dyDescent="0.45">
      <c r="A278" s="396"/>
      <c r="B278" s="396"/>
      <c r="C278" s="396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232"/>
      <c r="AQ278" s="232"/>
      <c r="AR278" s="232"/>
      <c r="AS278" s="232"/>
      <c r="AT278" s="232"/>
      <c r="AU278" s="232"/>
      <c r="AV278" s="232"/>
      <c r="AW278" s="232"/>
      <c r="AX278" s="232"/>
      <c r="AY278" s="23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</row>
    <row r="279" spans="1:75" ht="23.4" x14ac:dyDescent="0.45">
      <c r="A279" s="400"/>
      <c r="B279" s="400"/>
      <c r="C279" s="400"/>
      <c r="D279" s="265" t="s">
        <v>76</v>
      </c>
      <c r="E279" s="266"/>
      <c r="F279" s="266"/>
      <c r="G279" s="266"/>
      <c r="H279" s="266"/>
      <c r="I279" s="266"/>
      <c r="J279" s="266"/>
      <c r="K279" s="266"/>
      <c r="L279" s="266"/>
      <c r="M279" s="266"/>
      <c r="N279" s="266"/>
      <c r="O279" s="266"/>
      <c r="P279" s="266"/>
      <c r="Q279" s="266"/>
      <c r="R279" s="266"/>
      <c r="S279" s="266"/>
      <c r="T279" s="266"/>
      <c r="U279" s="266"/>
      <c r="V279" s="267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193" t="s">
        <v>39</v>
      </c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232"/>
      <c r="AR279" s="232"/>
      <c r="AS279" s="232"/>
      <c r="AT279" s="232"/>
      <c r="AU279" s="232"/>
      <c r="AV279" s="232"/>
      <c r="AW279" s="232"/>
      <c r="AX279" s="232"/>
      <c r="AY279" s="23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</row>
    <row r="280" spans="1:75" ht="23.4" x14ac:dyDescent="0.4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</row>
    <row r="281" spans="1:75" ht="23.4" x14ac:dyDescent="0.45">
      <c r="A281" s="306" t="s">
        <v>335</v>
      </c>
      <c r="B281" s="306"/>
      <c r="C281" s="306"/>
      <c r="D281" s="306"/>
      <c r="E281" s="306"/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6"/>
      <c r="AA281" s="306"/>
      <c r="AB281" s="306"/>
      <c r="AC281" s="306"/>
      <c r="AD281" s="306"/>
      <c r="AE281" s="306"/>
      <c r="AF281" s="306"/>
      <c r="AG281" s="306"/>
      <c r="AH281" s="306"/>
      <c r="AI281" s="306"/>
      <c r="AJ281" s="306"/>
      <c r="AK281" s="306"/>
      <c r="AL281" s="306"/>
      <c r="AM281" s="306"/>
      <c r="AN281" s="306"/>
      <c r="AO281" s="306"/>
      <c r="AP281" s="306"/>
      <c r="AQ281" s="306"/>
      <c r="AR281" s="306"/>
      <c r="AS281" s="306"/>
      <c r="AT281" s="306"/>
      <c r="AU281" s="306"/>
      <c r="AV281" s="306"/>
      <c r="AW281" s="306"/>
      <c r="AX281" s="306"/>
      <c r="AY281" s="306"/>
      <c r="AZ281" s="306"/>
      <c r="BA281" s="306"/>
      <c r="BB281" s="306"/>
      <c r="BC281" s="306"/>
      <c r="BD281" s="306"/>
      <c r="BE281" s="306"/>
      <c r="BF281" s="99"/>
      <c r="BG281" s="99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</row>
    <row r="282" spans="1:75" ht="23.4" x14ac:dyDescent="0.4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</row>
    <row r="283" spans="1:75" ht="23.4" x14ac:dyDescent="0.45">
      <c r="A283" s="193" t="s">
        <v>219</v>
      </c>
      <c r="B283" s="193"/>
      <c r="C283" s="193"/>
      <c r="D283" s="193" t="s">
        <v>79</v>
      </c>
      <c r="E283" s="193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 t="s">
        <v>42</v>
      </c>
      <c r="U283" s="193"/>
      <c r="V283" s="193"/>
      <c r="W283" s="193"/>
      <c r="X283" s="193"/>
      <c r="Y283" s="193"/>
      <c r="Z283" s="193"/>
      <c r="AA283" s="193"/>
      <c r="AB283" s="193" t="s">
        <v>136</v>
      </c>
      <c r="AC283" s="193"/>
      <c r="AD283" s="193"/>
      <c r="AE283" s="193"/>
      <c r="AF283" s="193"/>
      <c r="AG283" s="193"/>
      <c r="AH283" s="193"/>
      <c r="AI283" s="193"/>
      <c r="AJ283" s="193" t="s">
        <v>336</v>
      </c>
      <c r="AK283" s="193"/>
      <c r="AL283" s="193"/>
      <c r="AM283" s="193"/>
      <c r="AN283" s="193"/>
      <c r="AO283" s="193"/>
      <c r="AP283" s="193"/>
      <c r="AQ283" s="193"/>
      <c r="AR283" s="193" t="s">
        <v>337</v>
      </c>
      <c r="AS283" s="193"/>
      <c r="AT283" s="193"/>
      <c r="AU283" s="193"/>
      <c r="AV283" s="193"/>
      <c r="AW283" s="193"/>
      <c r="AX283" s="193"/>
      <c r="AY283" s="193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</row>
    <row r="284" spans="1:75" ht="23.4" x14ac:dyDescent="0.45">
      <c r="A284" s="193">
        <v>1</v>
      </c>
      <c r="B284" s="193"/>
      <c r="C284" s="193"/>
      <c r="D284" s="193">
        <v>2</v>
      </c>
      <c r="E284" s="193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>
        <v>3</v>
      </c>
      <c r="U284" s="193"/>
      <c r="V284" s="193"/>
      <c r="W284" s="193"/>
      <c r="X284" s="193"/>
      <c r="Y284" s="193"/>
      <c r="Z284" s="193"/>
      <c r="AA284" s="193"/>
      <c r="AB284" s="193">
        <v>4</v>
      </c>
      <c r="AC284" s="193"/>
      <c r="AD284" s="193"/>
      <c r="AE284" s="193"/>
      <c r="AF284" s="193"/>
      <c r="AG284" s="193"/>
      <c r="AH284" s="193"/>
      <c r="AI284" s="193"/>
      <c r="AJ284" s="193">
        <v>5</v>
      </c>
      <c r="AK284" s="193"/>
      <c r="AL284" s="193"/>
      <c r="AM284" s="193"/>
      <c r="AN284" s="193"/>
      <c r="AO284" s="193"/>
      <c r="AP284" s="193"/>
      <c r="AQ284" s="193"/>
      <c r="AR284" s="193">
        <v>6</v>
      </c>
      <c r="AS284" s="193"/>
      <c r="AT284" s="193"/>
      <c r="AU284" s="193"/>
      <c r="AV284" s="193"/>
      <c r="AW284" s="193"/>
      <c r="AX284" s="193"/>
      <c r="AY284" s="193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</row>
    <row r="285" spans="1:75" ht="23.4" x14ac:dyDescent="0.45">
      <c r="A285" s="232">
        <v>1</v>
      </c>
      <c r="B285" s="232"/>
      <c r="C285" s="232"/>
      <c r="D285" s="447" t="s">
        <v>338</v>
      </c>
      <c r="E285" s="448"/>
      <c r="F285" s="448"/>
      <c r="G285" s="448"/>
      <c r="H285" s="448"/>
      <c r="I285" s="448"/>
      <c r="J285" s="448"/>
      <c r="K285" s="448"/>
      <c r="L285" s="448"/>
      <c r="M285" s="448"/>
      <c r="N285" s="448"/>
      <c r="O285" s="448"/>
      <c r="P285" s="448"/>
      <c r="Q285" s="448"/>
      <c r="R285" s="448"/>
      <c r="S285" s="449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2"/>
      <c r="AK285" s="232"/>
      <c r="AL285" s="232"/>
      <c r="AM285" s="232"/>
      <c r="AN285" s="232"/>
      <c r="AO285" s="232"/>
      <c r="AP285" s="232"/>
      <c r="AQ285" s="232"/>
      <c r="AR285" s="232"/>
      <c r="AS285" s="232"/>
      <c r="AT285" s="232"/>
      <c r="AU285" s="232"/>
      <c r="AV285" s="232"/>
      <c r="AW285" s="232"/>
      <c r="AX285" s="232"/>
      <c r="AY285" s="23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</row>
    <row r="286" spans="1:75" ht="31.95" customHeight="1" x14ac:dyDescent="0.45">
      <c r="A286" s="232"/>
      <c r="B286" s="232"/>
      <c r="C286" s="232"/>
      <c r="D286" s="457" t="s">
        <v>339</v>
      </c>
      <c r="E286" s="458"/>
      <c r="F286" s="458"/>
      <c r="G286" s="458"/>
      <c r="H286" s="458"/>
      <c r="I286" s="458"/>
      <c r="J286" s="458"/>
      <c r="K286" s="458"/>
      <c r="L286" s="458"/>
      <c r="M286" s="458"/>
      <c r="N286" s="458"/>
      <c r="O286" s="458"/>
      <c r="P286" s="458"/>
      <c r="Q286" s="458"/>
      <c r="R286" s="458"/>
      <c r="S286" s="459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232"/>
      <c r="AF286" s="232"/>
      <c r="AG286" s="232"/>
      <c r="AH286" s="232"/>
      <c r="AI286" s="232"/>
      <c r="AJ286" s="232"/>
      <c r="AK286" s="232"/>
      <c r="AL286" s="232"/>
      <c r="AM286" s="232"/>
      <c r="AN286" s="232"/>
      <c r="AO286" s="232"/>
      <c r="AP286" s="232"/>
      <c r="AQ286" s="232"/>
      <c r="AR286" s="182"/>
      <c r="AS286" s="182"/>
      <c r="AT286" s="182"/>
      <c r="AU286" s="182"/>
      <c r="AV286" s="182"/>
      <c r="AW286" s="182"/>
      <c r="AX286" s="182"/>
      <c r="AY286" s="18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</row>
    <row r="287" spans="1:75" ht="23.4" x14ac:dyDescent="0.45">
      <c r="A287" s="210">
        <v>1</v>
      </c>
      <c r="B287" s="210"/>
      <c r="C287" s="210"/>
      <c r="D287" s="455" t="s">
        <v>351</v>
      </c>
      <c r="E287" s="455"/>
      <c r="F287" s="455"/>
      <c r="G287" s="455"/>
      <c r="H287" s="455"/>
      <c r="I287" s="455"/>
      <c r="J287" s="455"/>
      <c r="K287" s="455"/>
      <c r="L287" s="455"/>
      <c r="M287" s="455"/>
      <c r="N287" s="455"/>
      <c r="O287" s="455"/>
      <c r="P287" s="455"/>
      <c r="Q287" s="455"/>
      <c r="R287" s="455"/>
      <c r="S287" s="455"/>
      <c r="T287" s="210" t="s">
        <v>357</v>
      </c>
      <c r="U287" s="210"/>
      <c r="V287" s="210"/>
      <c r="W287" s="210"/>
      <c r="X287" s="210"/>
      <c r="Y287" s="210"/>
      <c r="Z287" s="210"/>
      <c r="AA287" s="210"/>
      <c r="AB287" s="232">
        <v>140</v>
      </c>
      <c r="AC287" s="232"/>
      <c r="AD287" s="232"/>
      <c r="AE287" s="232"/>
      <c r="AF287" s="232"/>
      <c r="AG287" s="232"/>
      <c r="AH287" s="232"/>
      <c r="AI287" s="232"/>
      <c r="AJ287" s="182">
        <v>35</v>
      </c>
      <c r="AK287" s="182"/>
      <c r="AL287" s="182"/>
      <c r="AM287" s="182"/>
      <c r="AN287" s="182"/>
      <c r="AO287" s="182"/>
      <c r="AP287" s="182"/>
      <c r="AQ287" s="182"/>
      <c r="AR287" s="182">
        <f>AB287*AJ287</f>
        <v>4900</v>
      </c>
      <c r="AS287" s="182"/>
      <c r="AT287" s="182"/>
      <c r="AU287" s="182"/>
      <c r="AV287" s="182"/>
      <c r="AW287" s="182"/>
      <c r="AX287" s="182"/>
      <c r="AY287" s="18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</row>
    <row r="288" spans="1:75" ht="23.4" x14ac:dyDescent="0.45">
      <c r="A288" s="210">
        <v>2</v>
      </c>
      <c r="B288" s="210"/>
      <c r="C288" s="210"/>
      <c r="D288" s="455" t="s">
        <v>352</v>
      </c>
      <c r="E288" s="455"/>
      <c r="F288" s="455"/>
      <c r="G288" s="455"/>
      <c r="H288" s="455"/>
      <c r="I288" s="455"/>
      <c r="J288" s="455"/>
      <c r="K288" s="455"/>
      <c r="L288" s="455"/>
      <c r="M288" s="455"/>
      <c r="N288" s="455"/>
      <c r="O288" s="455"/>
      <c r="P288" s="455"/>
      <c r="Q288" s="455"/>
      <c r="R288" s="455"/>
      <c r="S288" s="455"/>
      <c r="T288" s="210"/>
      <c r="U288" s="210"/>
      <c r="V288" s="210"/>
      <c r="W288" s="210"/>
      <c r="X288" s="210"/>
      <c r="Y288" s="210"/>
      <c r="Z288" s="210"/>
      <c r="AA288" s="210"/>
      <c r="AB288" s="232"/>
      <c r="AC288" s="232"/>
      <c r="AD288" s="232"/>
      <c r="AE288" s="232"/>
      <c r="AF288" s="232"/>
      <c r="AG288" s="232"/>
      <c r="AH288" s="232"/>
      <c r="AI288" s="23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182"/>
      <c r="AT288" s="182"/>
      <c r="AU288" s="182"/>
      <c r="AV288" s="182"/>
      <c r="AW288" s="182"/>
      <c r="AX288" s="182"/>
      <c r="AY288" s="18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</row>
    <row r="289" spans="1:75" ht="23.4" x14ac:dyDescent="0.45">
      <c r="A289" s="169"/>
      <c r="B289" s="170"/>
      <c r="C289" s="171"/>
      <c r="D289" s="447" t="s">
        <v>353</v>
      </c>
      <c r="E289" s="453"/>
      <c r="F289" s="453"/>
      <c r="G289" s="453"/>
      <c r="H289" s="453"/>
      <c r="I289" s="453"/>
      <c r="J289" s="453"/>
      <c r="K289" s="453"/>
      <c r="L289" s="453"/>
      <c r="M289" s="453"/>
      <c r="N289" s="453"/>
      <c r="O289" s="453"/>
      <c r="P289" s="453"/>
      <c r="Q289" s="453"/>
      <c r="R289" s="453"/>
      <c r="S289" s="454"/>
      <c r="T289" s="371" t="s">
        <v>358</v>
      </c>
      <c r="U289" s="372"/>
      <c r="V289" s="372"/>
      <c r="W289" s="372"/>
      <c r="X289" s="372"/>
      <c r="Y289" s="372"/>
      <c r="Z289" s="372"/>
      <c r="AA289" s="373"/>
      <c r="AB289" s="169">
        <v>6</v>
      </c>
      <c r="AC289" s="170"/>
      <c r="AD289" s="170"/>
      <c r="AE289" s="170"/>
      <c r="AF289" s="170"/>
      <c r="AG289" s="170"/>
      <c r="AH289" s="170"/>
      <c r="AI289" s="171"/>
      <c r="AJ289" s="172">
        <v>8500</v>
      </c>
      <c r="AK289" s="173"/>
      <c r="AL289" s="173"/>
      <c r="AM289" s="173"/>
      <c r="AN289" s="173"/>
      <c r="AO289" s="173"/>
      <c r="AP289" s="173"/>
      <c r="AQ289" s="174"/>
      <c r="AR289" s="172">
        <f>AB289*AJ289</f>
        <v>51000</v>
      </c>
      <c r="AS289" s="173"/>
      <c r="AT289" s="173"/>
      <c r="AU289" s="173"/>
      <c r="AV289" s="173"/>
      <c r="AW289" s="173"/>
      <c r="AX289" s="173"/>
      <c r="AY289" s="174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</row>
    <row r="290" spans="1:75" ht="23.4" x14ac:dyDescent="0.45">
      <c r="A290" s="169"/>
      <c r="B290" s="170"/>
      <c r="C290" s="171"/>
      <c r="D290" s="447" t="s">
        <v>354</v>
      </c>
      <c r="E290" s="448"/>
      <c r="F290" s="448"/>
      <c r="G290" s="448"/>
      <c r="H290" s="448"/>
      <c r="I290" s="448"/>
      <c r="J290" s="448"/>
      <c r="K290" s="448"/>
      <c r="L290" s="448"/>
      <c r="M290" s="448"/>
      <c r="N290" s="448"/>
      <c r="O290" s="448"/>
      <c r="P290" s="448"/>
      <c r="Q290" s="448"/>
      <c r="R290" s="448"/>
      <c r="S290" s="449"/>
      <c r="T290" s="371" t="s">
        <v>358</v>
      </c>
      <c r="U290" s="372"/>
      <c r="V290" s="372"/>
      <c r="W290" s="372"/>
      <c r="X290" s="372"/>
      <c r="Y290" s="372"/>
      <c r="Z290" s="372"/>
      <c r="AA290" s="373"/>
      <c r="AB290" s="169">
        <v>5</v>
      </c>
      <c r="AC290" s="170"/>
      <c r="AD290" s="170"/>
      <c r="AE290" s="170"/>
      <c r="AF290" s="170"/>
      <c r="AG290" s="170"/>
      <c r="AH290" s="170"/>
      <c r="AI290" s="171"/>
      <c r="AJ290" s="172">
        <v>9900</v>
      </c>
      <c r="AK290" s="173"/>
      <c r="AL290" s="173"/>
      <c r="AM290" s="173"/>
      <c r="AN290" s="173"/>
      <c r="AO290" s="173"/>
      <c r="AP290" s="173"/>
      <c r="AQ290" s="174"/>
      <c r="AR290" s="172">
        <f>AB290*AJ290</f>
        <v>49500</v>
      </c>
      <c r="AS290" s="173"/>
      <c r="AT290" s="173"/>
      <c r="AU290" s="173"/>
      <c r="AV290" s="173"/>
      <c r="AW290" s="173"/>
      <c r="AX290" s="173"/>
      <c r="AY290" s="174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</row>
    <row r="291" spans="1:75" ht="23.4" x14ac:dyDescent="0.45">
      <c r="A291" s="169"/>
      <c r="B291" s="170"/>
      <c r="C291" s="171"/>
      <c r="D291" s="447" t="s">
        <v>355</v>
      </c>
      <c r="E291" s="448"/>
      <c r="F291" s="448"/>
      <c r="G291" s="448"/>
      <c r="H291" s="448"/>
      <c r="I291" s="448"/>
      <c r="J291" s="448"/>
      <c r="K291" s="448"/>
      <c r="L291" s="448"/>
      <c r="M291" s="448"/>
      <c r="N291" s="448"/>
      <c r="O291" s="448"/>
      <c r="P291" s="448"/>
      <c r="Q291" s="448"/>
      <c r="R291" s="448"/>
      <c r="S291" s="449"/>
      <c r="T291" s="371" t="s">
        <v>358</v>
      </c>
      <c r="U291" s="372"/>
      <c r="V291" s="372"/>
      <c r="W291" s="372"/>
      <c r="X291" s="372"/>
      <c r="Y291" s="372"/>
      <c r="Z291" s="372"/>
      <c r="AA291" s="373"/>
      <c r="AB291" s="169">
        <v>20</v>
      </c>
      <c r="AC291" s="170"/>
      <c r="AD291" s="170"/>
      <c r="AE291" s="170"/>
      <c r="AF291" s="170"/>
      <c r="AG291" s="170"/>
      <c r="AH291" s="170"/>
      <c r="AI291" s="171"/>
      <c r="AJ291" s="172">
        <v>1100</v>
      </c>
      <c r="AK291" s="173"/>
      <c r="AL291" s="173"/>
      <c r="AM291" s="173"/>
      <c r="AN291" s="173"/>
      <c r="AO291" s="173"/>
      <c r="AP291" s="173"/>
      <c r="AQ291" s="174"/>
      <c r="AR291" s="172">
        <f>AB291*AJ291</f>
        <v>22000</v>
      </c>
      <c r="AS291" s="173"/>
      <c r="AT291" s="173"/>
      <c r="AU291" s="173"/>
      <c r="AV291" s="173"/>
      <c r="AW291" s="173"/>
      <c r="AX291" s="173"/>
      <c r="AY291" s="174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</row>
    <row r="292" spans="1:75" ht="23.4" x14ac:dyDescent="0.45">
      <c r="A292" s="169"/>
      <c r="B292" s="170"/>
      <c r="C292" s="171"/>
      <c r="D292" s="447" t="s">
        <v>356</v>
      </c>
      <c r="E292" s="448"/>
      <c r="F292" s="448"/>
      <c r="G292" s="448"/>
      <c r="H292" s="448"/>
      <c r="I292" s="448"/>
      <c r="J292" s="448"/>
      <c r="K292" s="448"/>
      <c r="L292" s="448"/>
      <c r="M292" s="448"/>
      <c r="N292" s="448"/>
      <c r="O292" s="448"/>
      <c r="P292" s="448"/>
      <c r="Q292" s="448"/>
      <c r="R292" s="448"/>
      <c r="S292" s="449"/>
      <c r="T292" s="371" t="s">
        <v>358</v>
      </c>
      <c r="U292" s="372"/>
      <c r="V292" s="372"/>
      <c r="W292" s="372"/>
      <c r="X292" s="372"/>
      <c r="Y292" s="372"/>
      <c r="Z292" s="372"/>
      <c r="AA292" s="373"/>
      <c r="AB292" s="169">
        <v>1</v>
      </c>
      <c r="AC292" s="170"/>
      <c r="AD292" s="170"/>
      <c r="AE292" s="170"/>
      <c r="AF292" s="170"/>
      <c r="AG292" s="170"/>
      <c r="AH292" s="170"/>
      <c r="AI292" s="171"/>
      <c r="AJ292" s="172">
        <v>142.19999999999999</v>
      </c>
      <c r="AK292" s="173"/>
      <c r="AL292" s="173"/>
      <c r="AM292" s="173"/>
      <c r="AN292" s="173"/>
      <c r="AO292" s="173"/>
      <c r="AP292" s="173"/>
      <c r="AQ292" s="174"/>
      <c r="AR292" s="172">
        <f>AB292*AJ292</f>
        <v>142.19999999999999</v>
      </c>
      <c r="AS292" s="173"/>
      <c r="AT292" s="173"/>
      <c r="AU292" s="173"/>
      <c r="AV292" s="173"/>
      <c r="AW292" s="173"/>
      <c r="AX292" s="173"/>
      <c r="AY292" s="174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</row>
    <row r="293" spans="1:75" ht="23.4" customHeight="1" x14ac:dyDescent="0.45">
      <c r="A293" s="232"/>
      <c r="B293" s="232"/>
      <c r="C293" s="232"/>
      <c r="D293" s="455" t="s">
        <v>359</v>
      </c>
      <c r="E293" s="455"/>
      <c r="F293" s="455"/>
      <c r="G293" s="455"/>
      <c r="H293" s="455"/>
      <c r="I293" s="455"/>
      <c r="J293" s="455"/>
      <c r="K293" s="455"/>
      <c r="L293" s="455"/>
      <c r="M293" s="455"/>
      <c r="N293" s="455"/>
      <c r="O293" s="455"/>
      <c r="P293" s="455"/>
      <c r="Q293" s="455"/>
      <c r="R293" s="455"/>
      <c r="S293" s="455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F293" s="232"/>
      <c r="AG293" s="232"/>
      <c r="AH293" s="232"/>
      <c r="AI293" s="232"/>
      <c r="AJ293" s="232"/>
      <c r="AK293" s="232"/>
      <c r="AL293" s="232"/>
      <c r="AM293" s="232"/>
      <c r="AN293" s="232"/>
      <c r="AO293" s="232"/>
      <c r="AP293" s="232"/>
      <c r="AQ293" s="232"/>
      <c r="AR293" s="456">
        <f>AR289+AR290+AR291+AR292</f>
        <v>122642.2</v>
      </c>
      <c r="AS293" s="456"/>
      <c r="AT293" s="456"/>
      <c r="AU293" s="456"/>
      <c r="AV293" s="456"/>
      <c r="AW293" s="456"/>
      <c r="AX293" s="456"/>
      <c r="AY293" s="456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</row>
    <row r="294" spans="1:75" ht="23.4" x14ac:dyDescent="0.45">
      <c r="A294" s="232"/>
      <c r="B294" s="232"/>
      <c r="C294" s="232"/>
      <c r="D294" s="265" t="s">
        <v>76</v>
      </c>
      <c r="E294" s="266"/>
      <c r="F294" s="266"/>
      <c r="G294" s="266"/>
      <c r="H294" s="266"/>
      <c r="I294" s="266"/>
      <c r="J294" s="266"/>
      <c r="K294" s="266"/>
      <c r="L294" s="266"/>
      <c r="M294" s="266"/>
      <c r="N294" s="266"/>
      <c r="O294" s="266"/>
      <c r="P294" s="266"/>
      <c r="Q294" s="266"/>
      <c r="R294" s="266"/>
      <c r="S294" s="267"/>
      <c r="T294" s="193" t="s">
        <v>39</v>
      </c>
      <c r="U294" s="193"/>
      <c r="V294" s="193"/>
      <c r="W294" s="193"/>
      <c r="X294" s="193"/>
      <c r="Y294" s="193"/>
      <c r="Z294" s="193"/>
      <c r="AA294" s="193"/>
      <c r="AB294" s="193" t="s">
        <v>39</v>
      </c>
      <c r="AC294" s="193"/>
      <c r="AD294" s="193"/>
      <c r="AE294" s="193"/>
      <c r="AF294" s="193"/>
      <c r="AG294" s="193"/>
      <c r="AH294" s="193"/>
      <c r="AI294" s="193"/>
      <c r="AJ294" s="193" t="s">
        <v>39</v>
      </c>
      <c r="AK294" s="193"/>
      <c r="AL294" s="193"/>
      <c r="AM294" s="193"/>
      <c r="AN294" s="193"/>
      <c r="AO294" s="193"/>
      <c r="AP294" s="193"/>
      <c r="AQ294" s="193"/>
      <c r="AR294" s="264">
        <f>AR287+AR289+AR290+AR291+AR292</f>
        <v>127542.2</v>
      </c>
      <c r="AS294" s="264"/>
      <c r="AT294" s="264"/>
      <c r="AU294" s="264"/>
      <c r="AV294" s="264"/>
      <c r="AW294" s="264"/>
      <c r="AX294" s="264"/>
      <c r="AY294" s="264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</row>
  </sheetData>
  <mergeCells count="1040">
    <mergeCell ref="BN21:BW23"/>
    <mergeCell ref="AB22:AJ23"/>
    <mergeCell ref="AK22:BM22"/>
    <mergeCell ref="AK23:AS23"/>
    <mergeCell ref="AT23:BC23"/>
    <mergeCell ref="BD23:BM23"/>
    <mergeCell ref="A14:T14"/>
    <mergeCell ref="U14:Y14"/>
    <mergeCell ref="A21:C23"/>
    <mergeCell ref="D21:Q23"/>
    <mergeCell ref="R21:AA23"/>
    <mergeCell ref="AB21:BM21"/>
    <mergeCell ref="BD26:BM26"/>
    <mergeCell ref="BN26:BW26"/>
    <mergeCell ref="A27:C27"/>
    <mergeCell ref="D27:Q27"/>
    <mergeCell ref="R27:AA27"/>
    <mergeCell ref="AB27:AJ27"/>
    <mergeCell ref="AK27:AS27"/>
    <mergeCell ref="AT27:BC27"/>
    <mergeCell ref="BD27:BM27"/>
    <mergeCell ref="BN27:BW27"/>
    <mergeCell ref="A26:C26"/>
    <mergeCell ref="D26:Q26"/>
    <mergeCell ref="R26:AA26"/>
    <mergeCell ref="AB26:AJ26"/>
    <mergeCell ref="AK26:AS26"/>
    <mergeCell ref="AT26:BC26"/>
    <mergeCell ref="BD24:BM24"/>
    <mergeCell ref="BN24:BW24"/>
    <mergeCell ref="A25:C25"/>
    <mergeCell ref="D25:Q25"/>
    <mergeCell ref="R25:AA25"/>
    <mergeCell ref="AB25:AJ25"/>
    <mergeCell ref="AK25:AS25"/>
    <mergeCell ref="AT25:BC25"/>
    <mergeCell ref="BD25:BM25"/>
    <mergeCell ref="BN25:BW25"/>
    <mergeCell ref="A24:C24"/>
    <mergeCell ref="D24:Q24"/>
    <mergeCell ref="R24:AA24"/>
    <mergeCell ref="AB24:AJ24"/>
    <mergeCell ref="AK24:AS24"/>
    <mergeCell ref="AT24:BC24"/>
    <mergeCell ref="BD30:BM30"/>
    <mergeCell ref="BN30:BW30"/>
    <mergeCell ref="A31:C31"/>
    <mergeCell ref="D31:Q31"/>
    <mergeCell ref="R31:AA31"/>
    <mergeCell ref="AB31:AJ31"/>
    <mergeCell ref="AK31:AS31"/>
    <mergeCell ref="AT31:BC31"/>
    <mergeCell ref="BD31:BM31"/>
    <mergeCell ref="BN31:BW31"/>
    <mergeCell ref="A30:C30"/>
    <mergeCell ref="D30:Q30"/>
    <mergeCell ref="R30:AA30"/>
    <mergeCell ref="AB30:AJ30"/>
    <mergeCell ref="AK30:AS30"/>
    <mergeCell ref="AT30:BC30"/>
    <mergeCell ref="BD28:BM28"/>
    <mergeCell ref="BN28:BW28"/>
    <mergeCell ref="A29:C29"/>
    <mergeCell ref="D29:Q29"/>
    <mergeCell ref="R29:AA29"/>
    <mergeCell ref="AB29:AJ29"/>
    <mergeCell ref="AK29:AS29"/>
    <mergeCell ref="AT29:BC29"/>
    <mergeCell ref="BD29:BM29"/>
    <mergeCell ref="BN29:BW29"/>
    <mergeCell ref="A28:C28"/>
    <mergeCell ref="D28:Q28"/>
    <mergeCell ref="R28:AA28"/>
    <mergeCell ref="AB28:AJ28"/>
    <mergeCell ref="AK28:AS28"/>
    <mergeCell ref="AT28:BC28"/>
    <mergeCell ref="B35:AX35"/>
    <mergeCell ref="A37:C37"/>
    <mergeCell ref="D37:R37"/>
    <mergeCell ref="S37:Z37"/>
    <mergeCell ref="AA37:AH37"/>
    <mergeCell ref="AI37:AP37"/>
    <mergeCell ref="AQ37:AY37"/>
    <mergeCell ref="BD32:BM32"/>
    <mergeCell ref="BN32:BW32"/>
    <mergeCell ref="A33:C33"/>
    <mergeCell ref="D33:Q33"/>
    <mergeCell ref="R33:AA33"/>
    <mergeCell ref="AB33:AJ33"/>
    <mergeCell ref="AK33:AS33"/>
    <mergeCell ref="AT33:BC33"/>
    <mergeCell ref="BD33:BM33"/>
    <mergeCell ref="BN33:BW33"/>
    <mergeCell ref="A32:C32"/>
    <mergeCell ref="D32:Q32"/>
    <mergeCell ref="R32:AA32"/>
    <mergeCell ref="AB32:AJ32"/>
    <mergeCell ref="AK32:AS32"/>
    <mergeCell ref="AT32:BC32"/>
    <mergeCell ref="A40:C40"/>
    <mergeCell ref="D40:R40"/>
    <mergeCell ref="S40:Z40"/>
    <mergeCell ref="AA40:AH40"/>
    <mergeCell ref="AI40:AP40"/>
    <mergeCell ref="AQ40:AY40"/>
    <mergeCell ref="A39:C39"/>
    <mergeCell ref="D39:R39"/>
    <mergeCell ref="S39:Z39"/>
    <mergeCell ref="AA39:AH39"/>
    <mergeCell ref="AI39:AP39"/>
    <mergeCell ref="AQ39:AY39"/>
    <mergeCell ref="A38:C38"/>
    <mergeCell ref="D38:R38"/>
    <mergeCell ref="S38:Z38"/>
    <mergeCell ref="AA38:AH38"/>
    <mergeCell ref="AI38:AP38"/>
    <mergeCell ref="AQ38:AY38"/>
    <mergeCell ref="A43:C43"/>
    <mergeCell ref="D43:R43"/>
    <mergeCell ref="S43:Z43"/>
    <mergeCell ref="AA43:AH43"/>
    <mergeCell ref="AI43:AP43"/>
    <mergeCell ref="AQ43:AY43"/>
    <mergeCell ref="A42:C42"/>
    <mergeCell ref="D42:R42"/>
    <mergeCell ref="S42:Z42"/>
    <mergeCell ref="AA42:AH42"/>
    <mergeCell ref="AI42:AP42"/>
    <mergeCell ref="AQ42:AY42"/>
    <mergeCell ref="A41:C41"/>
    <mergeCell ref="D41:R41"/>
    <mergeCell ref="S41:Z41"/>
    <mergeCell ref="AA41:AH41"/>
    <mergeCell ref="AI41:AP41"/>
    <mergeCell ref="AQ41:AY41"/>
    <mergeCell ref="A46:C46"/>
    <mergeCell ref="D46:R46"/>
    <mergeCell ref="S46:Z46"/>
    <mergeCell ref="AA46:AH46"/>
    <mergeCell ref="AI46:AP46"/>
    <mergeCell ref="AQ46:AY46"/>
    <mergeCell ref="A45:C45"/>
    <mergeCell ref="D45:R45"/>
    <mergeCell ref="S45:Z45"/>
    <mergeCell ref="AA45:AH45"/>
    <mergeCell ref="AI45:AP45"/>
    <mergeCell ref="AQ45:AY45"/>
    <mergeCell ref="A44:C44"/>
    <mergeCell ref="D44:R44"/>
    <mergeCell ref="S44:Z44"/>
    <mergeCell ref="AA44:AH44"/>
    <mergeCell ref="AI44:AP44"/>
    <mergeCell ref="AQ44:AY44"/>
    <mergeCell ref="A49:C49"/>
    <mergeCell ref="D49:R49"/>
    <mergeCell ref="S49:Z49"/>
    <mergeCell ref="AA49:AH49"/>
    <mergeCell ref="AI49:AP49"/>
    <mergeCell ref="AQ49:AY49"/>
    <mergeCell ref="A48:C48"/>
    <mergeCell ref="D48:R48"/>
    <mergeCell ref="S48:Z48"/>
    <mergeCell ref="AA48:AH48"/>
    <mergeCell ref="AI48:AP48"/>
    <mergeCell ref="AQ48:AY48"/>
    <mergeCell ref="A47:C47"/>
    <mergeCell ref="D47:R47"/>
    <mergeCell ref="S47:Z47"/>
    <mergeCell ref="AA47:AH47"/>
    <mergeCell ref="AI47:AP47"/>
    <mergeCell ref="AQ47:AY47"/>
    <mergeCell ref="A55:C55"/>
    <mergeCell ref="D55:R55"/>
    <mergeCell ref="S55:Z55"/>
    <mergeCell ref="AA55:AH55"/>
    <mergeCell ref="AI55:AP55"/>
    <mergeCell ref="AQ55:AY55"/>
    <mergeCell ref="A54:C54"/>
    <mergeCell ref="D54:R54"/>
    <mergeCell ref="S54:Z54"/>
    <mergeCell ref="AA54:AH54"/>
    <mergeCell ref="AI54:AP54"/>
    <mergeCell ref="AQ54:AY54"/>
    <mergeCell ref="A53:C53"/>
    <mergeCell ref="D53:R53"/>
    <mergeCell ref="S53:Z53"/>
    <mergeCell ref="AA53:AH53"/>
    <mergeCell ref="AI53:AP53"/>
    <mergeCell ref="AQ53:AY53"/>
    <mergeCell ref="A58:C58"/>
    <mergeCell ref="D58:R58"/>
    <mergeCell ref="S58:Z58"/>
    <mergeCell ref="AA58:AH58"/>
    <mergeCell ref="AI58:AP58"/>
    <mergeCell ref="AQ58:AY58"/>
    <mergeCell ref="A57:C57"/>
    <mergeCell ref="D57:R57"/>
    <mergeCell ref="S57:Z57"/>
    <mergeCell ref="AA57:AH57"/>
    <mergeCell ref="AI57:AP57"/>
    <mergeCell ref="AQ57:AY57"/>
    <mergeCell ref="A56:C56"/>
    <mergeCell ref="D56:R56"/>
    <mergeCell ref="S56:Z56"/>
    <mergeCell ref="AA56:AH56"/>
    <mergeCell ref="AI56:AP56"/>
    <mergeCell ref="AQ56:AY56"/>
    <mergeCell ref="A64:C64"/>
    <mergeCell ref="D64:AH64"/>
    <mergeCell ref="AI64:AP64"/>
    <mergeCell ref="AQ64:AY64"/>
    <mergeCell ref="A65:C65"/>
    <mergeCell ref="D65:AH65"/>
    <mergeCell ref="AI65:AP65"/>
    <mergeCell ref="AQ65:AY65"/>
    <mergeCell ref="B60:AY60"/>
    <mergeCell ref="A62:C62"/>
    <mergeCell ref="D62:AH62"/>
    <mergeCell ref="AI62:AP62"/>
    <mergeCell ref="AQ62:AY62"/>
    <mergeCell ref="A63:C63"/>
    <mergeCell ref="D63:AH63"/>
    <mergeCell ref="AI63:AP63"/>
    <mergeCell ref="AQ63:AY63"/>
    <mergeCell ref="A70:C70"/>
    <mergeCell ref="D70:AH70"/>
    <mergeCell ref="AI70:AP70"/>
    <mergeCell ref="AQ70:AY70"/>
    <mergeCell ref="A71:C71"/>
    <mergeCell ref="D71:AH71"/>
    <mergeCell ref="AI71:AP71"/>
    <mergeCell ref="AQ71:AY71"/>
    <mergeCell ref="A68:C68"/>
    <mergeCell ref="D68:AH68"/>
    <mergeCell ref="AI68:AP68"/>
    <mergeCell ref="AQ68:AY68"/>
    <mergeCell ref="A69:C69"/>
    <mergeCell ref="D69:AH69"/>
    <mergeCell ref="AI69:AP69"/>
    <mergeCell ref="AQ69:AY69"/>
    <mergeCell ref="A66:C66"/>
    <mergeCell ref="D66:AH66"/>
    <mergeCell ref="AI66:AP66"/>
    <mergeCell ref="AQ66:AY66"/>
    <mergeCell ref="A67:C67"/>
    <mergeCell ref="D67:AH67"/>
    <mergeCell ref="AI67:AP67"/>
    <mergeCell ref="AQ67:AY67"/>
    <mergeCell ref="A77:AY81"/>
    <mergeCell ref="A83:AZ83"/>
    <mergeCell ref="A89:C89"/>
    <mergeCell ref="D89:V89"/>
    <mergeCell ref="W89:AE89"/>
    <mergeCell ref="AF89:AP89"/>
    <mergeCell ref="AQ89:AY89"/>
    <mergeCell ref="A74:C74"/>
    <mergeCell ref="D74:AH74"/>
    <mergeCell ref="AI74:AP74"/>
    <mergeCell ref="AQ74:AY74"/>
    <mergeCell ref="A75:C75"/>
    <mergeCell ref="D75:AH75"/>
    <mergeCell ref="AI75:AP75"/>
    <mergeCell ref="AQ75:AY75"/>
    <mergeCell ref="A72:C72"/>
    <mergeCell ref="D72:AH72"/>
    <mergeCell ref="AI72:AP72"/>
    <mergeCell ref="AQ72:AY72"/>
    <mergeCell ref="A73:C73"/>
    <mergeCell ref="D73:AH73"/>
    <mergeCell ref="AI73:AP73"/>
    <mergeCell ref="AQ73:AY73"/>
    <mergeCell ref="A94:C94"/>
    <mergeCell ref="D94:V94"/>
    <mergeCell ref="W94:AE94"/>
    <mergeCell ref="AF94:AP94"/>
    <mergeCell ref="AQ94:AY94"/>
    <mergeCell ref="A96:AY96"/>
    <mergeCell ref="A92:C92"/>
    <mergeCell ref="D92:V92"/>
    <mergeCell ref="W92:AE92"/>
    <mergeCell ref="AF92:AP92"/>
    <mergeCell ref="AQ92:AY92"/>
    <mergeCell ref="A93:C93"/>
    <mergeCell ref="D93:V93"/>
    <mergeCell ref="W93:AE93"/>
    <mergeCell ref="AF93:AP93"/>
    <mergeCell ref="AQ93:AY93"/>
    <mergeCell ref="A90:C90"/>
    <mergeCell ref="D90:V90"/>
    <mergeCell ref="W90:AE90"/>
    <mergeCell ref="AF90:AP90"/>
    <mergeCell ref="AQ90:AY90"/>
    <mergeCell ref="A91:C91"/>
    <mergeCell ref="D91:V91"/>
    <mergeCell ref="W91:AE91"/>
    <mergeCell ref="AF91:AP91"/>
    <mergeCell ref="AQ91:AY91"/>
    <mergeCell ref="A105:C105"/>
    <mergeCell ref="D105:V105"/>
    <mergeCell ref="W105:AE105"/>
    <mergeCell ref="AF105:AP105"/>
    <mergeCell ref="AQ105:AY105"/>
    <mergeCell ref="A106:C106"/>
    <mergeCell ref="D106:V106"/>
    <mergeCell ref="W106:AE106"/>
    <mergeCell ref="AF106:AP106"/>
    <mergeCell ref="AQ106:AY106"/>
    <mergeCell ref="P98:Y98"/>
    <mergeCell ref="A100:V100"/>
    <mergeCell ref="A102:AY102"/>
    <mergeCell ref="A104:C104"/>
    <mergeCell ref="D104:V104"/>
    <mergeCell ref="W104:AE104"/>
    <mergeCell ref="AF104:AP104"/>
    <mergeCell ref="AQ104:AY104"/>
    <mergeCell ref="A111:C111"/>
    <mergeCell ref="D111:V111"/>
    <mergeCell ref="W111:AE111"/>
    <mergeCell ref="AF111:AP111"/>
    <mergeCell ref="AQ111:AY111"/>
    <mergeCell ref="A113:AX113"/>
    <mergeCell ref="A109:C109"/>
    <mergeCell ref="D109:V109"/>
    <mergeCell ref="W109:AE109"/>
    <mergeCell ref="AF109:AP109"/>
    <mergeCell ref="AQ109:AY109"/>
    <mergeCell ref="A110:C110"/>
    <mergeCell ref="D110:V110"/>
    <mergeCell ref="W110:AE110"/>
    <mergeCell ref="AF110:AP110"/>
    <mergeCell ref="AQ110:AY110"/>
    <mergeCell ref="A107:C107"/>
    <mergeCell ref="D107:V107"/>
    <mergeCell ref="W107:AE107"/>
    <mergeCell ref="AF107:AP107"/>
    <mergeCell ref="AQ107:AY107"/>
    <mergeCell ref="A108:C108"/>
    <mergeCell ref="D108:V108"/>
    <mergeCell ref="W108:AE108"/>
    <mergeCell ref="AF108:AP108"/>
    <mergeCell ref="AQ108:AY108"/>
    <mergeCell ref="A117:C117"/>
    <mergeCell ref="D117:V117"/>
    <mergeCell ref="W117:AE117"/>
    <mergeCell ref="AF117:AP117"/>
    <mergeCell ref="AQ117:AY117"/>
    <mergeCell ref="A118:C118"/>
    <mergeCell ref="D118:V118"/>
    <mergeCell ref="W118:AE118"/>
    <mergeCell ref="AF118:AP118"/>
    <mergeCell ref="AQ118:AY118"/>
    <mergeCell ref="A115:C115"/>
    <mergeCell ref="D115:V115"/>
    <mergeCell ref="W115:AE115"/>
    <mergeCell ref="AF115:AP115"/>
    <mergeCell ref="AQ115:AY115"/>
    <mergeCell ref="A116:C116"/>
    <mergeCell ref="D116:V116"/>
    <mergeCell ref="W116:AE116"/>
    <mergeCell ref="AF116:AP116"/>
    <mergeCell ref="AQ116:AY116"/>
    <mergeCell ref="A125:C125"/>
    <mergeCell ref="D125:V125"/>
    <mergeCell ref="W125:AE125"/>
    <mergeCell ref="AF125:AP125"/>
    <mergeCell ref="AQ125:AY125"/>
    <mergeCell ref="A126:C126"/>
    <mergeCell ref="D126:V126"/>
    <mergeCell ref="W126:AE126"/>
    <mergeCell ref="AF126:AP126"/>
    <mergeCell ref="AQ126:AY126"/>
    <mergeCell ref="A121:C121"/>
    <mergeCell ref="D121:V121"/>
    <mergeCell ref="W121:AE121"/>
    <mergeCell ref="AF121:AP121"/>
    <mergeCell ref="AQ121:AY121"/>
    <mergeCell ref="A123:BE123"/>
    <mergeCell ref="D119:V119"/>
    <mergeCell ref="W119:AE119"/>
    <mergeCell ref="AF119:AP119"/>
    <mergeCell ref="AQ119:AY119"/>
    <mergeCell ref="A120:C120"/>
    <mergeCell ref="D120:V120"/>
    <mergeCell ref="W120:AE120"/>
    <mergeCell ref="AF120:AP120"/>
    <mergeCell ref="AQ120:AY120"/>
    <mergeCell ref="A129:C129"/>
    <mergeCell ref="D129:V129"/>
    <mergeCell ref="W129:AE129"/>
    <mergeCell ref="AF129:AP129"/>
    <mergeCell ref="AQ129:AY129"/>
    <mergeCell ref="A130:C130"/>
    <mergeCell ref="D130:V130"/>
    <mergeCell ref="W130:AE130"/>
    <mergeCell ref="AF130:AP130"/>
    <mergeCell ref="AQ130:AY130"/>
    <mergeCell ref="A127:C127"/>
    <mergeCell ref="D127:V127"/>
    <mergeCell ref="W127:AE127"/>
    <mergeCell ref="AF127:AP127"/>
    <mergeCell ref="AQ127:AY127"/>
    <mergeCell ref="A128:C128"/>
    <mergeCell ref="D128:V128"/>
    <mergeCell ref="W128:AE128"/>
    <mergeCell ref="AF128:AP128"/>
    <mergeCell ref="AQ128:AY128"/>
    <mergeCell ref="A141:C141"/>
    <mergeCell ref="D141:V141"/>
    <mergeCell ref="W141:AE141"/>
    <mergeCell ref="AF141:AP141"/>
    <mergeCell ref="AQ141:AY141"/>
    <mergeCell ref="A142:C142"/>
    <mergeCell ref="D142:V142"/>
    <mergeCell ref="W142:AE142"/>
    <mergeCell ref="AF142:AP142"/>
    <mergeCell ref="AQ142:AY142"/>
    <mergeCell ref="A134:AY134"/>
    <mergeCell ref="A140:C140"/>
    <mergeCell ref="D140:V140"/>
    <mergeCell ref="W140:AE140"/>
    <mergeCell ref="AF140:AP140"/>
    <mergeCell ref="AQ140:AY140"/>
    <mergeCell ref="A131:C131"/>
    <mergeCell ref="D131:V131"/>
    <mergeCell ref="W131:AE131"/>
    <mergeCell ref="AF131:AP131"/>
    <mergeCell ref="AQ131:AY131"/>
    <mergeCell ref="A132:C132"/>
    <mergeCell ref="D132:V132"/>
    <mergeCell ref="W132:AE132"/>
    <mergeCell ref="AF132:AP132"/>
    <mergeCell ref="AQ132:AY132"/>
    <mergeCell ref="A149:BN149"/>
    <mergeCell ref="A151:BL151"/>
    <mergeCell ref="A153:C153"/>
    <mergeCell ref="D153:V153"/>
    <mergeCell ref="W153:AE153"/>
    <mergeCell ref="AF153:AP153"/>
    <mergeCell ref="AQ153:AY153"/>
    <mergeCell ref="A145:C145"/>
    <mergeCell ref="D145:V145"/>
    <mergeCell ref="W145:AE145"/>
    <mergeCell ref="AF145:AP145"/>
    <mergeCell ref="AQ145:AY145"/>
    <mergeCell ref="A147:AY147"/>
    <mergeCell ref="A143:C143"/>
    <mergeCell ref="D143:V143"/>
    <mergeCell ref="W143:AE143"/>
    <mergeCell ref="AF143:AP143"/>
    <mergeCell ref="AQ143:AY143"/>
    <mergeCell ref="A144:C144"/>
    <mergeCell ref="D144:V144"/>
    <mergeCell ref="W144:AE144"/>
    <mergeCell ref="AF144:AP144"/>
    <mergeCell ref="AQ144:AY144"/>
    <mergeCell ref="A156:C156"/>
    <mergeCell ref="D156:V156"/>
    <mergeCell ref="W156:AE156"/>
    <mergeCell ref="AF156:AP156"/>
    <mergeCell ref="AQ156:AY156"/>
    <mergeCell ref="A157:C157"/>
    <mergeCell ref="D157:V157"/>
    <mergeCell ref="W157:AE157"/>
    <mergeCell ref="AF157:AP157"/>
    <mergeCell ref="AQ157:AY157"/>
    <mergeCell ref="A154:C154"/>
    <mergeCell ref="D154:V154"/>
    <mergeCell ref="W154:AE154"/>
    <mergeCell ref="AF154:AP154"/>
    <mergeCell ref="AQ154:AY154"/>
    <mergeCell ref="A155:C155"/>
    <mergeCell ref="D155:V155"/>
    <mergeCell ref="W155:AE155"/>
    <mergeCell ref="AF155:AP155"/>
    <mergeCell ref="AQ155:AY155"/>
    <mergeCell ref="A170:C170"/>
    <mergeCell ref="D170:AL170"/>
    <mergeCell ref="AM170:AU170"/>
    <mergeCell ref="AV170:BD170"/>
    <mergeCell ref="BE170:BM170"/>
    <mergeCell ref="BN170:BV170"/>
    <mergeCell ref="A161:BR161"/>
    <mergeCell ref="A163:BP163"/>
    <mergeCell ref="A165:BP165"/>
    <mergeCell ref="A167:BU167"/>
    <mergeCell ref="A169:C169"/>
    <mergeCell ref="D169:AL169"/>
    <mergeCell ref="AM169:AU169"/>
    <mergeCell ref="AV169:BD169"/>
    <mergeCell ref="BE169:BM169"/>
    <mergeCell ref="BN169:BV169"/>
    <mergeCell ref="A158:C158"/>
    <mergeCell ref="D158:V158"/>
    <mergeCell ref="W158:AE158"/>
    <mergeCell ref="AF158:AP158"/>
    <mergeCell ref="AQ158:AY158"/>
    <mergeCell ref="A159:C159"/>
    <mergeCell ref="D159:V159"/>
    <mergeCell ref="W159:AE159"/>
    <mergeCell ref="AF159:AP159"/>
    <mergeCell ref="AQ159:AY159"/>
    <mergeCell ref="A173:C173"/>
    <mergeCell ref="D173:AL173"/>
    <mergeCell ref="AM173:AU173"/>
    <mergeCell ref="AV173:BD173"/>
    <mergeCell ref="BE173:BM173"/>
    <mergeCell ref="BN173:BV173"/>
    <mergeCell ref="A172:C172"/>
    <mergeCell ref="D172:AL172"/>
    <mergeCell ref="AM172:AU172"/>
    <mergeCell ref="AV172:BD172"/>
    <mergeCell ref="BE172:BM172"/>
    <mergeCell ref="BN172:BV172"/>
    <mergeCell ref="A171:C171"/>
    <mergeCell ref="D171:AL171"/>
    <mergeCell ref="AM171:AU171"/>
    <mergeCell ref="AV171:BD171"/>
    <mergeCell ref="BE171:BM171"/>
    <mergeCell ref="BN171:BV171"/>
    <mergeCell ref="A176:C176"/>
    <mergeCell ref="D176:AL176"/>
    <mergeCell ref="AM176:AU176"/>
    <mergeCell ref="AV176:BD176"/>
    <mergeCell ref="BE176:BM176"/>
    <mergeCell ref="BN176:BV176"/>
    <mergeCell ref="A175:C175"/>
    <mergeCell ref="D175:AL175"/>
    <mergeCell ref="AM175:AU175"/>
    <mergeCell ref="AV175:BD175"/>
    <mergeCell ref="BE175:BM175"/>
    <mergeCell ref="BN175:BV175"/>
    <mergeCell ref="A174:C174"/>
    <mergeCell ref="D174:AL174"/>
    <mergeCell ref="AM174:AU174"/>
    <mergeCell ref="AV174:BD174"/>
    <mergeCell ref="BE174:BM174"/>
    <mergeCell ref="BN174:BV174"/>
    <mergeCell ref="A179:C179"/>
    <mergeCell ref="D179:AL179"/>
    <mergeCell ref="AM179:AU179"/>
    <mergeCell ref="AV179:BD179"/>
    <mergeCell ref="BE179:BM179"/>
    <mergeCell ref="BN179:BV179"/>
    <mergeCell ref="A178:C178"/>
    <mergeCell ref="D178:AL178"/>
    <mergeCell ref="AM178:AU178"/>
    <mergeCell ref="AV178:BD178"/>
    <mergeCell ref="BE178:BM178"/>
    <mergeCell ref="BN178:BV178"/>
    <mergeCell ref="A177:C177"/>
    <mergeCell ref="D177:AL177"/>
    <mergeCell ref="AM177:AU177"/>
    <mergeCell ref="AV177:BD177"/>
    <mergeCell ref="BE177:BM177"/>
    <mergeCell ref="BN177:BV177"/>
    <mergeCell ref="A183:AY183"/>
    <mergeCell ref="A185:C185"/>
    <mergeCell ref="D185:V185"/>
    <mergeCell ref="W185:AE185"/>
    <mergeCell ref="AF185:AP185"/>
    <mergeCell ref="AQ185:AY185"/>
    <mergeCell ref="A181:C181"/>
    <mergeCell ref="D181:AL181"/>
    <mergeCell ref="AM181:AU181"/>
    <mergeCell ref="AV181:BD181"/>
    <mergeCell ref="BE181:BM181"/>
    <mergeCell ref="BN181:BV181"/>
    <mergeCell ref="A180:C180"/>
    <mergeCell ref="D180:AL180"/>
    <mergeCell ref="AM180:AU180"/>
    <mergeCell ref="AV180:BD180"/>
    <mergeCell ref="BE180:BM180"/>
    <mergeCell ref="BN180:BV180"/>
    <mergeCell ref="A188:C188"/>
    <mergeCell ref="D188:V188"/>
    <mergeCell ref="W188:AE188"/>
    <mergeCell ref="AF188:AP188"/>
    <mergeCell ref="AQ188:AY188"/>
    <mergeCell ref="A189:C189"/>
    <mergeCell ref="D189:V189"/>
    <mergeCell ref="W189:AE189"/>
    <mergeCell ref="AF189:AP189"/>
    <mergeCell ref="AQ189:AY189"/>
    <mergeCell ref="A186:C186"/>
    <mergeCell ref="D186:V186"/>
    <mergeCell ref="W186:AE186"/>
    <mergeCell ref="AF186:AP186"/>
    <mergeCell ref="AQ186:AY186"/>
    <mergeCell ref="A187:C187"/>
    <mergeCell ref="D187:V187"/>
    <mergeCell ref="W187:AE187"/>
    <mergeCell ref="AF187:AP187"/>
    <mergeCell ref="AQ187:AY187"/>
    <mergeCell ref="A195:C195"/>
    <mergeCell ref="D195:AA195"/>
    <mergeCell ref="AB195:AI195"/>
    <mergeCell ref="AJ195:AQ195"/>
    <mergeCell ref="AR195:BA195"/>
    <mergeCell ref="A196:C196"/>
    <mergeCell ref="D196:AA196"/>
    <mergeCell ref="AB196:AI196"/>
    <mergeCell ref="AJ196:AQ196"/>
    <mergeCell ref="AR196:BA196"/>
    <mergeCell ref="A190:C190"/>
    <mergeCell ref="D190:V190"/>
    <mergeCell ref="W190:AE190"/>
    <mergeCell ref="AF190:AP190"/>
    <mergeCell ref="AQ190:AY190"/>
    <mergeCell ref="A191:C191"/>
    <mergeCell ref="D191:V191"/>
    <mergeCell ref="W191:AE191"/>
    <mergeCell ref="AF191:AP191"/>
    <mergeCell ref="AQ191:AY191"/>
    <mergeCell ref="A199:C199"/>
    <mergeCell ref="D199:AA199"/>
    <mergeCell ref="AB199:AI199"/>
    <mergeCell ref="AJ199:AQ199"/>
    <mergeCell ref="AR199:BA199"/>
    <mergeCell ref="A200:C200"/>
    <mergeCell ref="D200:AA200"/>
    <mergeCell ref="AB200:AI200"/>
    <mergeCell ref="AJ200:AQ200"/>
    <mergeCell ref="AR200:BA200"/>
    <mergeCell ref="A197:C197"/>
    <mergeCell ref="D197:AA197"/>
    <mergeCell ref="AB197:AI197"/>
    <mergeCell ref="AJ197:AQ197"/>
    <mergeCell ref="AR197:BA197"/>
    <mergeCell ref="A198:C198"/>
    <mergeCell ref="D198:AA198"/>
    <mergeCell ref="AB198:AI198"/>
    <mergeCell ref="AJ198:AQ198"/>
    <mergeCell ref="AR198:BA198"/>
    <mergeCell ref="A203:C203"/>
    <mergeCell ref="D203:AA203"/>
    <mergeCell ref="AB203:AI203"/>
    <mergeCell ref="AJ203:AQ203"/>
    <mergeCell ref="AR203:BA203"/>
    <mergeCell ref="A204:C204"/>
    <mergeCell ref="D204:AA204"/>
    <mergeCell ref="AB204:AI204"/>
    <mergeCell ref="AJ204:AQ204"/>
    <mergeCell ref="AR204:BA204"/>
    <mergeCell ref="A201:C201"/>
    <mergeCell ref="D201:AA201"/>
    <mergeCell ref="AB201:AI201"/>
    <mergeCell ref="AJ201:AQ201"/>
    <mergeCell ref="AR201:BA201"/>
    <mergeCell ref="A202:C202"/>
    <mergeCell ref="D202:AA202"/>
    <mergeCell ref="AB202:AI202"/>
    <mergeCell ref="AJ202:AQ202"/>
    <mergeCell ref="AR202:BA202"/>
    <mergeCell ref="A208:C208"/>
    <mergeCell ref="D208:S208"/>
    <mergeCell ref="T208:AA208"/>
    <mergeCell ref="AB208:AI208"/>
    <mergeCell ref="AJ208:AQ208"/>
    <mergeCell ref="AR208:BA208"/>
    <mergeCell ref="A207:C207"/>
    <mergeCell ref="D207:S207"/>
    <mergeCell ref="T207:AA207"/>
    <mergeCell ref="AB207:AI207"/>
    <mergeCell ref="AJ207:AQ207"/>
    <mergeCell ref="AR207:BA207"/>
    <mergeCell ref="A205:C205"/>
    <mergeCell ref="D205:AA205"/>
    <mergeCell ref="AB205:AI205"/>
    <mergeCell ref="AJ205:AQ205"/>
    <mergeCell ref="AR205:BA205"/>
    <mergeCell ref="A206:C206"/>
    <mergeCell ref="D206:AA206"/>
    <mergeCell ref="AB206:AI206"/>
    <mergeCell ref="AJ206:AQ206"/>
    <mergeCell ref="AR206:BA206"/>
    <mergeCell ref="A211:C211"/>
    <mergeCell ref="D211:AA211"/>
    <mergeCell ref="AB211:AI211"/>
    <mergeCell ref="AJ211:AQ211"/>
    <mergeCell ref="AR211:BA211"/>
    <mergeCell ref="A212:C212"/>
    <mergeCell ref="D212:AA212"/>
    <mergeCell ref="AB212:AI212"/>
    <mergeCell ref="AJ212:AQ212"/>
    <mergeCell ref="AR212:BA212"/>
    <mergeCell ref="A209:C209"/>
    <mergeCell ref="D209:AA209"/>
    <mergeCell ref="AB209:AI209"/>
    <mergeCell ref="AJ209:AQ209"/>
    <mergeCell ref="AR209:BA209"/>
    <mergeCell ref="A210:C210"/>
    <mergeCell ref="D210:AA210"/>
    <mergeCell ref="AB210:AI210"/>
    <mergeCell ref="AJ210:AQ210"/>
    <mergeCell ref="AR210:BA210"/>
    <mergeCell ref="A215:C215"/>
    <mergeCell ref="D215:AA215"/>
    <mergeCell ref="AB215:AI215"/>
    <mergeCell ref="AJ215:AQ215"/>
    <mergeCell ref="AR215:BA215"/>
    <mergeCell ref="A216:C216"/>
    <mergeCell ref="D216:AA216"/>
    <mergeCell ref="AB216:AI216"/>
    <mergeCell ref="AJ216:AQ216"/>
    <mergeCell ref="AR216:BA216"/>
    <mergeCell ref="A213:C213"/>
    <mergeCell ref="D213:AA213"/>
    <mergeCell ref="AB213:AI213"/>
    <mergeCell ref="AJ213:AQ213"/>
    <mergeCell ref="AR213:BA213"/>
    <mergeCell ref="A214:C214"/>
    <mergeCell ref="D214:AA214"/>
    <mergeCell ref="AB214:AI214"/>
    <mergeCell ref="AJ214:AQ214"/>
    <mergeCell ref="AR214:BA214"/>
    <mergeCell ref="A222:C222"/>
    <mergeCell ref="D222:V222"/>
    <mergeCell ref="W222:AE222"/>
    <mergeCell ref="AF222:AP222"/>
    <mergeCell ref="AQ222:AY222"/>
    <mergeCell ref="A223:C223"/>
    <mergeCell ref="D223:V223"/>
    <mergeCell ref="W223:AE223"/>
    <mergeCell ref="AF223:AP223"/>
    <mergeCell ref="AQ223:AY223"/>
    <mergeCell ref="A219:AY219"/>
    <mergeCell ref="A221:C221"/>
    <mergeCell ref="D221:V221"/>
    <mergeCell ref="W221:AE221"/>
    <mergeCell ref="AF221:AP221"/>
    <mergeCell ref="AQ221:AY221"/>
    <mergeCell ref="A217:C217"/>
    <mergeCell ref="D217:S217"/>
    <mergeCell ref="T217:AA217"/>
    <mergeCell ref="AB217:AI217"/>
    <mergeCell ref="AJ217:AQ217"/>
    <mergeCell ref="AR217:BA217"/>
    <mergeCell ref="A226:C226"/>
    <mergeCell ref="D226:V226"/>
    <mergeCell ref="W226:AE226"/>
    <mergeCell ref="AF226:AP226"/>
    <mergeCell ref="AQ226:AY226"/>
    <mergeCell ref="A227:C227"/>
    <mergeCell ref="D227:V227"/>
    <mergeCell ref="W227:AE227"/>
    <mergeCell ref="AF227:AP227"/>
    <mergeCell ref="AQ227:AY227"/>
    <mergeCell ref="A224:C224"/>
    <mergeCell ref="D224:V224"/>
    <mergeCell ref="W224:AE224"/>
    <mergeCell ref="AF224:AP224"/>
    <mergeCell ref="AQ224:AY224"/>
    <mergeCell ref="A225:C225"/>
    <mergeCell ref="D225:V225"/>
    <mergeCell ref="W225:AE225"/>
    <mergeCell ref="AF225:AP225"/>
    <mergeCell ref="AQ225:AY225"/>
    <mergeCell ref="A230:C230"/>
    <mergeCell ref="D230:V230"/>
    <mergeCell ref="W230:AE230"/>
    <mergeCell ref="AF230:AP230"/>
    <mergeCell ref="AQ230:AY230"/>
    <mergeCell ref="A231:C231"/>
    <mergeCell ref="D231:V231"/>
    <mergeCell ref="W231:AE231"/>
    <mergeCell ref="AF231:AP231"/>
    <mergeCell ref="AQ231:AY231"/>
    <mergeCell ref="A228:C228"/>
    <mergeCell ref="D228:V228"/>
    <mergeCell ref="W228:AE228"/>
    <mergeCell ref="AF228:AP228"/>
    <mergeCell ref="AQ228:AY228"/>
    <mergeCell ref="A229:C229"/>
    <mergeCell ref="D229:V229"/>
    <mergeCell ref="W229:AE229"/>
    <mergeCell ref="AF229:AP229"/>
    <mergeCell ref="AQ229:AY229"/>
    <mergeCell ref="A237:C237"/>
    <mergeCell ref="D237:V237"/>
    <mergeCell ref="W237:AE237"/>
    <mergeCell ref="AF237:AP237"/>
    <mergeCell ref="AQ237:AY237"/>
    <mergeCell ref="A238:C238"/>
    <mergeCell ref="D238:V238"/>
    <mergeCell ref="W238:AE238"/>
    <mergeCell ref="AF238:AP238"/>
    <mergeCell ref="AQ238:AY238"/>
    <mergeCell ref="A235:C235"/>
    <mergeCell ref="D235:V235"/>
    <mergeCell ref="W235:AE235"/>
    <mergeCell ref="AF235:AP235"/>
    <mergeCell ref="AQ235:AY235"/>
    <mergeCell ref="A236:C236"/>
    <mergeCell ref="D236:V236"/>
    <mergeCell ref="W236:AE236"/>
    <mergeCell ref="AF236:AP236"/>
    <mergeCell ref="AQ236:AY236"/>
    <mergeCell ref="A241:C241"/>
    <mergeCell ref="D241:V241"/>
    <mergeCell ref="W241:AE241"/>
    <mergeCell ref="AF241:AP241"/>
    <mergeCell ref="AQ241:AY241"/>
    <mergeCell ref="A242:C242"/>
    <mergeCell ref="D242:V242"/>
    <mergeCell ref="W242:AE242"/>
    <mergeCell ref="AF242:AP242"/>
    <mergeCell ref="AQ242:AY242"/>
    <mergeCell ref="A239:C239"/>
    <mergeCell ref="D239:V239"/>
    <mergeCell ref="W239:AE239"/>
    <mergeCell ref="AF239:AP239"/>
    <mergeCell ref="AQ239:AY239"/>
    <mergeCell ref="A240:C240"/>
    <mergeCell ref="D240:V240"/>
    <mergeCell ref="W240:AE240"/>
    <mergeCell ref="AF240:AP240"/>
    <mergeCell ref="AQ240:AY240"/>
    <mergeCell ref="A245:C245"/>
    <mergeCell ref="D245:V245"/>
    <mergeCell ref="W245:AE245"/>
    <mergeCell ref="AF245:AP245"/>
    <mergeCell ref="AQ245:AY245"/>
    <mergeCell ref="A246:C246"/>
    <mergeCell ref="D246:V246"/>
    <mergeCell ref="W246:AE246"/>
    <mergeCell ref="AF246:AP246"/>
    <mergeCell ref="AQ246:AY246"/>
    <mergeCell ref="A243:C243"/>
    <mergeCell ref="D243:V243"/>
    <mergeCell ref="W243:AE243"/>
    <mergeCell ref="AF243:AP243"/>
    <mergeCell ref="AQ243:AY243"/>
    <mergeCell ref="A244:C244"/>
    <mergeCell ref="D244:V244"/>
    <mergeCell ref="W244:AE244"/>
    <mergeCell ref="AF244:AP244"/>
    <mergeCell ref="AQ244:AY244"/>
    <mergeCell ref="A249:C249"/>
    <mergeCell ref="D249:V249"/>
    <mergeCell ref="W249:AE249"/>
    <mergeCell ref="AF249:AP249"/>
    <mergeCell ref="AQ249:AY249"/>
    <mergeCell ref="A250:C250"/>
    <mergeCell ref="D250:V250"/>
    <mergeCell ref="W250:AE250"/>
    <mergeCell ref="AF250:AP250"/>
    <mergeCell ref="AQ250:AY250"/>
    <mergeCell ref="A247:C247"/>
    <mergeCell ref="D247:V247"/>
    <mergeCell ref="W247:AE247"/>
    <mergeCell ref="AF247:AP247"/>
    <mergeCell ref="AQ247:AY247"/>
    <mergeCell ref="A248:C248"/>
    <mergeCell ref="D248:V248"/>
    <mergeCell ref="W248:AE248"/>
    <mergeCell ref="AF248:AP248"/>
    <mergeCell ref="AQ248:AY248"/>
    <mergeCell ref="A253:C253"/>
    <mergeCell ref="D253:V253"/>
    <mergeCell ref="W253:AE253"/>
    <mergeCell ref="AF253:AP253"/>
    <mergeCell ref="AQ253:AY253"/>
    <mergeCell ref="A254:C254"/>
    <mergeCell ref="D254:V254"/>
    <mergeCell ref="W254:AE254"/>
    <mergeCell ref="AF254:AP254"/>
    <mergeCell ref="AQ254:AY254"/>
    <mergeCell ref="A251:C251"/>
    <mergeCell ref="D251:V251"/>
    <mergeCell ref="W251:AE251"/>
    <mergeCell ref="AF251:AP251"/>
    <mergeCell ref="AQ251:AY251"/>
    <mergeCell ref="A252:C252"/>
    <mergeCell ref="D252:V252"/>
    <mergeCell ref="W252:AE252"/>
    <mergeCell ref="AF252:AP252"/>
    <mergeCell ref="AQ252:AY252"/>
    <mergeCell ref="A259:C259"/>
    <mergeCell ref="D259:V259"/>
    <mergeCell ref="W259:AE259"/>
    <mergeCell ref="AF259:AP259"/>
    <mergeCell ref="AQ259:AY259"/>
    <mergeCell ref="A261:AY261"/>
    <mergeCell ref="A257:C257"/>
    <mergeCell ref="D257:V257"/>
    <mergeCell ref="W257:AE257"/>
    <mergeCell ref="AF257:AP257"/>
    <mergeCell ref="AQ257:AY257"/>
    <mergeCell ref="A258:C258"/>
    <mergeCell ref="D258:V258"/>
    <mergeCell ref="W258:AE258"/>
    <mergeCell ref="AF258:AP258"/>
    <mergeCell ref="AQ258:AY258"/>
    <mergeCell ref="A255:C255"/>
    <mergeCell ref="D255:V255"/>
    <mergeCell ref="W255:AE255"/>
    <mergeCell ref="AF255:AP255"/>
    <mergeCell ref="AQ255:AY255"/>
    <mergeCell ref="A256:C256"/>
    <mergeCell ref="D256:V256"/>
    <mergeCell ref="W256:AE256"/>
    <mergeCell ref="AF256:AP256"/>
    <mergeCell ref="AQ256:AY256"/>
    <mergeCell ref="A267:C267"/>
    <mergeCell ref="D267:AE267"/>
    <mergeCell ref="AF267:AO267"/>
    <mergeCell ref="AP267:AY267"/>
    <mergeCell ref="A268:C268"/>
    <mergeCell ref="D268:AE268"/>
    <mergeCell ref="AF268:AO268"/>
    <mergeCell ref="AP268:AY268"/>
    <mergeCell ref="A265:C265"/>
    <mergeCell ref="D265:AE265"/>
    <mergeCell ref="AF265:AO265"/>
    <mergeCell ref="AP265:AY265"/>
    <mergeCell ref="A266:C266"/>
    <mergeCell ref="D266:AE266"/>
    <mergeCell ref="AF266:AO266"/>
    <mergeCell ref="AP266:AY266"/>
    <mergeCell ref="A263:C263"/>
    <mergeCell ref="D263:AE263"/>
    <mergeCell ref="AF263:AO263"/>
    <mergeCell ref="AP263:AY263"/>
    <mergeCell ref="A264:C264"/>
    <mergeCell ref="D264:AE264"/>
    <mergeCell ref="AF264:AO264"/>
    <mergeCell ref="AP264:AY264"/>
    <mergeCell ref="A274:C274"/>
    <mergeCell ref="D274:V274"/>
    <mergeCell ref="W274:AE274"/>
    <mergeCell ref="AF274:AP274"/>
    <mergeCell ref="AQ274:AY274"/>
    <mergeCell ref="A275:C275"/>
    <mergeCell ref="D275:V275"/>
    <mergeCell ref="W275:AE275"/>
    <mergeCell ref="AF275:AP275"/>
    <mergeCell ref="AQ275:AY275"/>
    <mergeCell ref="A269:C269"/>
    <mergeCell ref="D269:AE269"/>
    <mergeCell ref="AF269:AO269"/>
    <mergeCell ref="AP269:AY269"/>
    <mergeCell ref="A271:BD271"/>
    <mergeCell ref="A273:C273"/>
    <mergeCell ref="D273:V273"/>
    <mergeCell ref="W273:AE273"/>
    <mergeCell ref="AF273:AP273"/>
    <mergeCell ref="AQ273:AY273"/>
    <mergeCell ref="A278:C278"/>
    <mergeCell ref="D278:V278"/>
    <mergeCell ref="W278:AE278"/>
    <mergeCell ref="AF278:AP278"/>
    <mergeCell ref="AQ278:AY278"/>
    <mergeCell ref="A279:C279"/>
    <mergeCell ref="D279:V279"/>
    <mergeCell ref="W279:AE279"/>
    <mergeCell ref="AF279:AP279"/>
    <mergeCell ref="AQ279:AY279"/>
    <mergeCell ref="A276:C276"/>
    <mergeCell ref="D276:V276"/>
    <mergeCell ref="W276:AE276"/>
    <mergeCell ref="AF276:AP276"/>
    <mergeCell ref="AQ276:AY276"/>
    <mergeCell ref="A277:C277"/>
    <mergeCell ref="D277:V277"/>
    <mergeCell ref="W277:AE277"/>
    <mergeCell ref="AF277:AP277"/>
    <mergeCell ref="AQ277:AY277"/>
    <mergeCell ref="A285:C285"/>
    <mergeCell ref="D285:S285"/>
    <mergeCell ref="T285:AA285"/>
    <mergeCell ref="AB285:AI285"/>
    <mergeCell ref="AJ285:AQ285"/>
    <mergeCell ref="AR285:AY285"/>
    <mergeCell ref="A284:C284"/>
    <mergeCell ref="D284:S284"/>
    <mergeCell ref="T284:AA284"/>
    <mergeCell ref="AB284:AI284"/>
    <mergeCell ref="AJ284:AQ284"/>
    <mergeCell ref="AR284:AY284"/>
    <mergeCell ref="A281:BE281"/>
    <mergeCell ref="A283:C283"/>
    <mergeCell ref="D283:S283"/>
    <mergeCell ref="T283:AA283"/>
    <mergeCell ref="AB283:AI283"/>
    <mergeCell ref="AJ283:AQ283"/>
    <mergeCell ref="AR283:AY283"/>
    <mergeCell ref="A288:C288"/>
    <mergeCell ref="D288:S288"/>
    <mergeCell ref="T288:AA288"/>
    <mergeCell ref="AB288:AI288"/>
    <mergeCell ref="AJ288:AQ288"/>
    <mergeCell ref="AR288:AY288"/>
    <mergeCell ref="A287:C287"/>
    <mergeCell ref="D287:S287"/>
    <mergeCell ref="T287:AA287"/>
    <mergeCell ref="AB287:AI287"/>
    <mergeCell ref="AJ287:AQ287"/>
    <mergeCell ref="AR287:AY287"/>
    <mergeCell ref="A286:C286"/>
    <mergeCell ref="D286:S286"/>
    <mergeCell ref="T286:AA286"/>
    <mergeCell ref="AB286:AI286"/>
    <mergeCell ref="AJ286:AQ286"/>
    <mergeCell ref="AR286:AY286"/>
    <mergeCell ref="A291:C291"/>
    <mergeCell ref="D291:S291"/>
    <mergeCell ref="T291:AA291"/>
    <mergeCell ref="AB291:AI291"/>
    <mergeCell ref="AJ291:AQ291"/>
    <mergeCell ref="AR291:AY291"/>
    <mergeCell ref="A290:C290"/>
    <mergeCell ref="D290:S290"/>
    <mergeCell ref="T290:AA290"/>
    <mergeCell ref="AB290:AI290"/>
    <mergeCell ref="AJ290:AQ290"/>
    <mergeCell ref="AR290:AY290"/>
    <mergeCell ref="A289:C289"/>
    <mergeCell ref="D289:S289"/>
    <mergeCell ref="T289:AA289"/>
    <mergeCell ref="AB289:AI289"/>
    <mergeCell ref="AJ289:AQ289"/>
    <mergeCell ref="AR289:AY289"/>
    <mergeCell ref="A294:C294"/>
    <mergeCell ref="D294:S294"/>
    <mergeCell ref="T294:AA294"/>
    <mergeCell ref="AB294:AI294"/>
    <mergeCell ref="AJ294:AQ294"/>
    <mergeCell ref="AR294:AY294"/>
    <mergeCell ref="A293:C293"/>
    <mergeCell ref="D293:S293"/>
    <mergeCell ref="T293:AA293"/>
    <mergeCell ref="AB293:AI293"/>
    <mergeCell ref="AJ293:AQ293"/>
    <mergeCell ref="AR293:AY293"/>
    <mergeCell ref="A292:C292"/>
    <mergeCell ref="D292:S292"/>
    <mergeCell ref="T292:AA292"/>
    <mergeCell ref="AB292:AI292"/>
    <mergeCell ref="AJ292:AQ292"/>
    <mergeCell ref="AR292:AY292"/>
  </mergeCells>
  <pageMargins left="1.1023622047244095" right="0.31496062992125984" top="0.74803149606299213" bottom="0.74803149606299213" header="0.31496062992125984" footer="0.31496062992125984"/>
  <pageSetup paperSize="9" scale="51" fitToHeight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73"/>
  <sheetViews>
    <sheetView topLeftCell="A158" workbookViewId="0">
      <selection activeCell="BZ171" sqref="BZ171"/>
    </sheetView>
  </sheetViews>
  <sheetFormatPr defaultColWidth="9.109375" defaultRowHeight="14.4" x14ac:dyDescent="0.3"/>
  <cols>
    <col min="1" max="1" width="2.33203125" style="101" customWidth="1"/>
    <col min="2" max="2" width="2" style="101" customWidth="1"/>
    <col min="3" max="3" width="1.44140625" style="101" customWidth="1"/>
    <col min="4" max="4" width="2.109375" style="101" customWidth="1"/>
    <col min="5" max="5" width="2.44140625" style="101" customWidth="1"/>
    <col min="6" max="6" width="2.5546875" style="101" customWidth="1"/>
    <col min="7" max="7" width="2.33203125" style="101" customWidth="1"/>
    <col min="8" max="8" width="2.44140625" style="101" customWidth="1"/>
    <col min="9" max="9" width="2.33203125" style="101" customWidth="1"/>
    <col min="10" max="11" width="2.109375" style="101" customWidth="1"/>
    <col min="12" max="12" width="1.6640625" style="101" customWidth="1"/>
    <col min="13" max="13" width="1.5546875" style="101" customWidth="1"/>
    <col min="14" max="14" width="2" style="101" customWidth="1"/>
    <col min="15" max="16" width="1.44140625" style="101" customWidth="1"/>
    <col min="17" max="17" width="2" style="101" customWidth="1"/>
    <col min="18" max="18" width="1.6640625" style="101" customWidth="1"/>
    <col min="19" max="19" width="5.44140625" style="101" customWidth="1"/>
    <col min="20" max="20" width="2.5546875" style="101" customWidth="1"/>
    <col min="21" max="21" width="1.88671875" style="101" customWidth="1"/>
    <col min="22" max="22" width="2.5546875" style="101" customWidth="1"/>
    <col min="23" max="24" width="2.109375" style="101" customWidth="1"/>
    <col min="25" max="25" width="1.88671875" style="101" customWidth="1"/>
    <col min="26" max="26" width="1.5546875" style="101" customWidth="1"/>
    <col min="27" max="27" width="1.88671875" style="101" customWidth="1"/>
    <col min="28" max="28" width="2.109375" style="101" customWidth="1"/>
    <col min="29" max="29" width="2" style="101" customWidth="1"/>
    <col min="30" max="30" width="1.88671875" style="101" customWidth="1"/>
    <col min="31" max="31" width="5.5546875" style="101" customWidth="1"/>
    <col min="32" max="32" width="2" style="101" customWidth="1"/>
    <col min="33" max="34" width="2.33203125" style="101" customWidth="1"/>
    <col min="35" max="35" width="1.88671875" style="101" customWidth="1"/>
    <col min="36" max="36" width="1.5546875" style="101" customWidth="1"/>
    <col min="37" max="37" width="1.6640625" style="101" customWidth="1"/>
    <col min="38" max="38" width="2.6640625" style="101" customWidth="1"/>
    <col min="39" max="39" width="2" style="101" customWidth="1"/>
    <col min="40" max="40" width="2.109375" style="101" customWidth="1"/>
    <col min="41" max="41" width="1.88671875" style="101" customWidth="1"/>
    <col min="42" max="42" width="4.44140625" style="101" customWidth="1"/>
    <col min="43" max="43" width="1.88671875" style="101" customWidth="1"/>
    <col min="44" max="44" width="2.5546875" style="101" customWidth="1"/>
    <col min="45" max="45" width="1.33203125" style="101" customWidth="1"/>
    <col min="46" max="46" width="2.44140625" style="101" customWidth="1"/>
    <col min="47" max="47" width="2.109375" style="101" customWidth="1"/>
    <col min="48" max="48" width="2.33203125" style="101" customWidth="1"/>
    <col min="49" max="49" width="2.109375" style="101" customWidth="1"/>
    <col min="50" max="50" width="2" style="101" customWidth="1"/>
    <col min="51" max="51" width="3.109375" style="101" customWidth="1"/>
    <col min="52" max="52" width="0.21875" style="101" customWidth="1"/>
    <col min="53" max="53" width="0.33203125" style="101" hidden="1" customWidth="1"/>
    <col min="54" max="54" width="0.21875" style="101" hidden="1" customWidth="1"/>
    <col min="55" max="55" width="1.88671875" style="101" hidden="1" customWidth="1"/>
    <col min="56" max="56" width="2" style="101" customWidth="1"/>
    <col min="57" max="57" width="1.5546875" style="101" customWidth="1"/>
    <col min="58" max="58" width="2" style="101" customWidth="1"/>
    <col min="59" max="59" width="1.6640625" style="101" customWidth="1"/>
    <col min="60" max="60" width="1.44140625" style="101" customWidth="1"/>
    <col min="61" max="61" width="2" style="101" customWidth="1"/>
    <col min="62" max="62" width="1.33203125" style="101" customWidth="1"/>
    <col min="63" max="63" width="2.109375" style="101" customWidth="1"/>
    <col min="64" max="64" width="0.77734375" style="101" customWidth="1"/>
    <col min="65" max="65" width="0.77734375" style="101" hidden="1" customWidth="1"/>
    <col min="66" max="66" width="1.6640625" style="101" customWidth="1"/>
    <col min="67" max="67" width="2.109375" style="101" customWidth="1"/>
    <col min="68" max="68" width="2.44140625" style="101" customWidth="1"/>
    <col min="69" max="69" width="1.6640625" style="101" customWidth="1"/>
    <col min="70" max="70" width="2" style="101" customWidth="1"/>
    <col min="71" max="71" width="1.88671875" style="101" customWidth="1"/>
    <col min="72" max="73" width="2.109375" style="101" customWidth="1"/>
    <col min="74" max="74" width="2" style="101" customWidth="1"/>
    <col min="75" max="75" width="0.44140625" style="101" customWidth="1"/>
    <col min="76" max="76" width="1.5546875" style="101" customWidth="1"/>
    <col min="77" max="16384" width="9.109375" style="101"/>
  </cols>
  <sheetData>
    <row r="1" spans="1:77" ht="23.4" x14ac:dyDescent="0.4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</row>
    <row r="2" spans="1:77" ht="23.4" x14ac:dyDescent="0.4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114" t="s">
        <v>468</v>
      </c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108"/>
      <c r="AQ2" s="92"/>
      <c r="AR2" s="92"/>
      <c r="AS2" s="92"/>
      <c r="AT2" s="92"/>
      <c r="AU2" s="92"/>
      <c r="AV2" s="92"/>
      <c r="AW2" s="92"/>
      <c r="AX2" s="92"/>
      <c r="AY2" s="93"/>
      <c r="AZ2" s="93"/>
      <c r="BA2" s="93"/>
      <c r="BB2" s="93"/>
      <c r="BC2" s="93"/>
      <c r="BD2" s="93" t="s">
        <v>208</v>
      </c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</row>
    <row r="3" spans="1:77" ht="23.4" x14ac:dyDescent="0.4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  <c r="AZ3" s="93"/>
      <c r="BA3" s="93"/>
      <c r="BB3" s="93"/>
      <c r="BC3" s="93"/>
      <c r="BD3" s="93" t="s">
        <v>154</v>
      </c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</row>
    <row r="4" spans="1:77" ht="23.4" x14ac:dyDescent="0.4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93"/>
      <c r="BA4" s="93"/>
      <c r="BB4" s="93"/>
      <c r="BC4" s="93"/>
      <c r="BD4" s="93" t="s">
        <v>155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</row>
    <row r="5" spans="1:77" ht="23.4" x14ac:dyDescent="0.4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3"/>
      <c r="AZ5" s="93"/>
      <c r="BA5" s="93"/>
      <c r="BB5" s="93"/>
      <c r="BC5" s="93"/>
      <c r="BD5" s="93" t="s">
        <v>209</v>
      </c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</row>
    <row r="6" spans="1:77" ht="23.4" x14ac:dyDescent="0.4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3"/>
      <c r="AZ6" s="93"/>
      <c r="BA6" s="93"/>
      <c r="BB6" s="93"/>
      <c r="BC6" s="93"/>
      <c r="BD6" s="93" t="s">
        <v>210</v>
      </c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</row>
    <row r="7" spans="1:77" ht="23.4" x14ac:dyDescent="0.4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3"/>
      <c r="AZ7" s="93"/>
      <c r="BA7" s="93"/>
      <c r="BB7" s="93"/>
      <c r="BC7" s="93"/>
      <c r="BD7" s="93" t="s">
        <v>211</v>
      </c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</row>
    <row r="8" spans="1:77" ht="23.4" x14ac:dyDescent="0.4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3"/>
      <c r="AZ8" s="93"/>
      <c r="BA8" s="93"/>
      <c r="BB8" s="93"/>
      <c r="BC8" s="93"/>
      <c r="BD8" s="93" t="s">
        <v>212</v>
      </c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</row>
    <row r="9" spans="1:77" ht="23.4" x14ac:dyDescent="0.4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3"/>
      <c r="AZ9" s="93"/>
      <c r="BA9" s="93"/>
      <c r="BB9" s="93"/>
      <c r="BC9" s="93"/>
      <c r="BD9" s="93" t="s">
        <v>213</v>
      </c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</row>
    <row r="10" spans="1:77" ht="23.4" x14ac:dyDescent="0.4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</row>
    <row r="11" spans="1:77" ht="23.4" x14ac:dyDescent="0.45">
      <c r="A11" s="92"/>
      <c r="B11" s="92"/>
      <c r="C11" s="92"/>
      <c r="D11" s="92"/>
      <c r="E11" s="92"/>
      <c r="F11" s="92"/>
      <c r="G11" s="94" t="s">
        <v>214</v>
      </c>
      <c r="H11" s="92"/>
      <c r="I11" s="94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</row>
    <row r="12" spans="1:77" ht="23.4" x14ac:dyDescent="0.4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4" t="s">
        <v>215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</row>
    <row r="13" spans="1:77" ht="23.4" x14ac:dyDescent="0.4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</row>
    <row r="14" spans="1:77" ht="23.4" x14ac:dyDescent="0.45">
      <c r="A14" s="94" t="s">
        <v>216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216">
        <v>111</v>
      </c>
      <c r="P14" s="216"/>
      <c r="Q14" s="216"/>
      <c r="R14" s="216"/>
      <c r="S14" s="216"/>
      <c r="T14" s="216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</row>
    <row r="15" spans="1:77" ht="23.4" x14ac:dyDescent="0.4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</row>
    <row r="16" spans="1:77" ht="22.8" x14ac:dyDescent="0.4">
      <c r="A16" s="230" t="s">
        <v>342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29" t="s">
        <v>376</v>
      </c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</row>
    <row r="17" spans="1:75" ht="23.4" x14ac:dyDescent="0.45">
      <c r="A17" s="9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</row>
    <row r="18" spans="1:75" ht="23.4" x14ac:dyDescent="0.45">
      <c r="A18" s="9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</row>
    <row r="19" spans="1:75" ht="23.4" x14ac:dyDescent="0.45">
      <c r="A19" s="9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4" t="s">
        <v>218</v>
      </c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</row>
    <row r="20" spans="1:75" ht="23.4" x14ac:dyDescent="0.45">
      <c r="A20" s="9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4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</row>
    <row r="21" spans="1:75" ht="22.8" x14ac:dyDescent="0.3">
      <c r="A21" s="193" t="s">
        <v>219</v>
      </c>
      <c r="B21" s="193"/>
      <c r="C21" s="193"/>
      <c r="D21" s="193" t="s">
        <v>220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 t="s">
        <v>221</v>
      </c>
      <c r="S21" s="193"/>
      <c r="T21" s="193"/>
      <c r="U21" s="193"/>
      <c r="V21" s="193"/>
      <c r="W21" s="193"/>
      <c r="X21" s="193"/>
      <c r="Y21" s="193"/>
      <c r="Z21" s="193"/>
      <c r="AA21" s="193"/>
      <c r="AB21" s="217" t="s">
        <v>69</v>
      </c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9"/>
      <c r="BN21" s="220" t="s">
        <v>222</v>
      </c>
      <c r="BO21" s="221"/>
      <c r="BP21" s="221"/>
      <c r="BQ21" s="221"/>
      <c r="BR21" s="221"/>
      <c r="BS21" s="221"/>
      <c r="BT21" s="221"/>
      <c r="BU21" s="221"/>
      <c r="BV21" s="221"/>
      <c r="BW21" s="222"/>
    </row>
    <row r="22" spans="1:75" ht="22.8" x14ac:dyDescent="0.3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 t="s">
        <v>223</v>
      </c>
      <c r="AC22" s="193"/>
      <c r="AD22" s="193"/>
      <c r="AE22" s="193"/>
      <c r="AF22" s="193"/>
      <c r="AG22" s="193"/>
      <c r="AH22" s="193"/>
      <c r="AI22" s="193"/>
      <c r="AJ22" s="193"/>
      <c r="AK22" s="193" t="s">
        <v>35</v>
      </c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223"/>
      <c r="BO22" s="224"/>
      <c r="BP22" s="224"/>
      <c r="BQ22" s="224"/>
      <c r="BR22" s="224"/>
      <c r="BS22" s="224"/>
      <c r="BT22" s="224"/>
      <c r="BU22" s="224"/>
      <c r="BV22" s="224"/>
      <c r="BW22" s="225"/>
    </row>
    <row r="23" spans="1:75" ht="43.5" customHeight="1" x14ac:dyDescent="0.3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 t="s">
        <v>224</v>
      </c>
      <c r="AL23" s="193"/>
      <c r="AM23" s="193"/>
      <c r="AN23" s="193"/>
      <c r="AO23" s="193"/>
      <c r="AP23" s="193"/>
      <c r="AQ23" s="193"/>
      <c r="AR23" s="193"/>
      <c r="AS23" s="193"/>
      <c r="AT23" s="193" t="s">
        <v>74</v>
      </c>
      <c r="AU23" s="193"/>
      <c r="AV23" s="193"/>
      <c r="AW23" s="193"/>
      <c r="AX23" s="193"/>
      <c r="AY23" s="193"/>
      <c r="AZ23" s="193"/>
      <c r="BA23" s="193"/>
      <c r="BB23" s="193"/>
      <c r="BC23" s="193"/>
      <c r="BD23" s="193" t="s">
        <v>75</v>
      </c>
      <c r="BE23" s="193"/>
      <c r="BF23" s="193"/>
      <c r="BG23" s="193"/>
      <c r="BH23" s="193"/>
      <c r="BI23" s="193"/>
      <c r="BJ23" s="193"/>
      <c r="BK23" s="193"/>
      <c r="BL23" s="193"/>
      <c r="BM23" s="193"/>
      <c r="BN23" s="226"/>
      <c r="BO23" s="227"/>
      <c r="BP23" s="227"/>
      <c r="BQ23" s="227"/>
      <c r="BR23" s="227"/>
      <c r="BS23" s="227"/>
      <c r="BT23" s="227"/>
      <c r="BU23" s="227"/>
      <c r="BV23" s="227"/>
      <c r="BW23" s="228"/>
    </row>
    <row r="24" spans="1:75" ht="18" customHeight="1" x14ac:dyDescent="0.35">
      <c r="A24" s="210">
        <v>1</v>
      </c>
      <c r="B24" s="210"/>
      <c r="C24" s="210"/>
      <c r="D24" s="211">
        <v>2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>
        <v>3</v>
      </c>
      <c r="S24" s="211"/>
      <c r="T24" s="211"/>
      <c r="U24" s="211"/>
      <c r="V24" s="211"/>
      <c r="W24" s="211"/>
      <c r="X24" s="211"/>
      <c r="Y24" s="211"/>
      <c r="Z24" s="211"/>
      <c r="AA24" s="211"/>
      <c r="AB24" s="211">
        <v>4</v>
      </c>
      <c r="AC24" s="211"/>
      <c r="AD24" s="211"/>
      <c r="AE24" s="211"/>
      <c r="AF24" s="211"/>
      <c r="AG24" s="211"/>
      <c r="AH24" s="211"/>
      <c r="AI24" s="211"/>
      <c r="AJ24" s="211"/>
      <c r="AK24" s="211">
        <v>5</v>
      </c>
      <c r="AL24" s="211"/>
      <c r="AM24" s="211"/>
      <c r="AN24" s="211"/>
      <c r="AO24" s="211"/>
      <c r="AP24" s="211"/>
      <c r="AQ24" s="211"/>
      <c r="AR24" s="211"/>
      <c r="AS24" s="211"/>
      <c r="AT24" s="211">
        <v>6</v>
      </c>
      <c r="AU24" s="211"/>
      <c r="AV24" s="211"/>
      <c r="AW24" s="211"/>
      <c r="AX24" s="211"/>
      <c r="AY24" s="211"/>
      <c r="AZ24" s="211"/>
      <c r="BA24" s="211"/>
      <c r="BB24" s="211"/>
      <c r="BC24" s="211"/>
      <c r="BD24" s="211">
        <v>7</v>
      </c>
      <c r="BE24" s="211"/>
      <c r="BF24" s="211"/>
      <c r="BG24" s="211"/>
      <c r="BH24" s="211"/>
      <c r="BI24" s="211"/>
      <c r="BJ24" s="211"/>
      <c r="BK24" s="211"/>
      <c r="BL24" s="211"/>
      <c r="BM24" s="211"/>
      <c r="BN24" s="211">
        <v>8</v>
      </c>
      <c r="BO24" s="211"/>
      <c r="BP24" s="211"/>
      <c r="BQ24" s="211"/>
      <c r="BR24" s="211"/>
      <c r="BS24" s="211"/>
      <c r="BT24" s="211"/>
      <c r="BU24" s="211"/>
      <c r="BV24" s="211"/>
      <c r="BW24" s="211"/>
    </row>
    <row r="25" spans="1:75" ht="22.8" x14ac:dyDescent="0.4">
      <c r="A25" s="232">
        <v>1</v>
      </c>
      <c r="B25" s="232"/>
      <c r="C25" s="232"/>
      <c r="D25" s="234" t="s">
        <v>205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6"/>
      <c r="R25" s="215">
        <v>1</v>
      </c>
      <c r="S25" s="215"/>
      <c r="T25" s="215"/>
      <c r="U25" s="215"/>
      <c r="V25" s="215"/>
      <c r="W25" s="215"/>
      <c r="X25" s="215"/>
      <c r="Y25" s="215"/>
      <c r="Z25" s="215"/>
      <c r="AA25" s="215"/>
      <c r="AB25" s="213">
        <v>53795.53</v>
      </c>
      <c r="AC25" s="213"/>
      <c r="AD25" s="213"/>
      <c r="AE25" s="213"/>
      <c r="AF25" s="213"/>
      <c r="AG25" s="213"/>
      <c r="AH25" s="213"/>
      <c r="AI25" s="213"/>
      <c r="AJ25" s="213"/>
      <c r="AK25" s="212">
        <v>28341</v>
      </c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>
        <v>25454.53</v>
      </c>
      <c r="BE25" s="212"/>
      <c r="BF25" s="212"/>
      <c r="BG25" s="212"/>
      <c r="BH25" s="212"/>
      <c r="BI25" s="212"/>
      <c r="BJ25" s="212"/>
      <c r="BK25" s="212"/>
      <c r="BL25" s="212"/>
      <c r="BM25" s="212"/>
      <c r="BN25" s="231">
        <v>645546.36</v>
      </c>
      <c r="BO25" s="231"/>
      <c r="BP25" s="231"/>
      <c r="BQ25" s="231"/>
      <c r="BR25" s="231"/>
      <c r="BS25" s="231"/>
      <c r="BT25" s="231"/>
      <c r="BU25" s="231"/>
      <c r="BV25" s="231"/>
      <c r="BW25" s="231"/>
    </row>
    <row r="26" spans="1:75" ht="22.8" x14ac:dyDescent="0.4">
      <c r="A26" s="232">
        <v>2</v>
      </c>
      <c r="B26" s="232"/>
      <c r="C26" s="232"/>
      <c r="D26" s="233" t="s">
        <v>225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15">
        <v>4</v>
      </c>
      <c r="S26" s="215"/>
      <c r="T26" s="215"/>
      <c r="U26" s="215"/>
      <c r="V26" s="215"/>
      <c r="W26" s="215"/>
      <c r="X26" s="215"/>
      <c r="Y26" s="215"/>
      <c r="Z26" s="215"/>
      <c r="AA26" s="215"/>
      <c r="AB26" s="213">
        <v>58650.73</v>
      </c>
      <c r="AC26" s="213"/>
      <c r="AD26" s="213"/>
      <c r="AE26" s="213"/>
      <c r="AF26" s="213"/>
      <c r="AG26" s="213"/>
      <c r="AH26" s="213"/>
      <c r="AI26" s="213"/>
      <c r="AJ26" s="213"/>
      <c r="AK26" s="212">
        <v>24797.5</v>
      </c>
      <c r="AL26" s="212"/>
      <c r="AM26" s="212"/>
      <c r="AN26" s="212"/>
      <c r="AO26" s="212"/>
      <c r="AP26" s="212"/>
      <c r="AQ26" s="212"/>
      <c r="AR26" s="212"/>
      <c r="AS26" s="212"/>
      <c r="AT26" s="212">
        <v>1486.46</v>
      </c>
      <c r="AU26" s="212"/>
      <c r="AV26" s="212"/>
      <c r="AW26" s="212"/>
      <c r="AX26" s="212"/>
      <c r="AY26" s="212"/>
      <c r="AZ26" s="212"/>
      <c r="BA26" s="212"/>
      <c r="BB26" s="212"/>
      <c r="BC26" s="212"/>
      <c r="BD26" s="212">
        <v>32366.77</v>
      </c>
      <c r="BE26" s="212"/>
      <c r="BF26" s="212"/>
      <c r="BG26" s="212"/>
      <c r="BH26" s="212"/>
      <c r="BI26" s="212"/>
      <c r="BJ26" s="212"/>
      <c r="BK26" s="212"/>
      <c r="BL26" s="212"/>
      <c r="BM26" s="212"/>
      <c r="BN26" s="231">
        <v>2815235.04</v>
      </c>
      <c r="BO26" s="231"/>
      <c r="BP26" s="231"/>
      <c r="BQ26" s="231"/>
      <c r="BR26" s="231"/>
      <c r="BS26" s="231"/>
      <c r="BT26" s="231"/>
      <c r="BU26" s="231"/>
      <c r="BV26" s="231"/>
      <c r="BW26" s="231"/>
    </row>
    <row r="27" spans="1:75" ht="22.8" x14ac:dyDescent="0.4">
      <c r="A27" s="232">
        <v>3</v>
      </c>
      <c r="B27" s="232"/>
      <c r="C27" s="232"/>
      <c r="D27" s="233" t="s">
        <v>226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15">
        <v>1</v>
      </c>
      <c r="S27" s="215"/>
      <c r="T27" s="215"/>
      <c r="U27" s="215"/>
      <c r="V27" s="215"/>
      <c r="W27" s="215"/>
      <c r="X27" s="215"/>
      <c r="Y27" s="215"/>
      <c r="Z27" s="215"/>
      <c r="AA27" s="215"/>
      <c r="AB27" s="213">
        <v>47827.61</v>
      </c>
      <c r="AC27" s="213"/>
      <c r="AD27" s="213"/>
      <c r="AE27" s="213"/>
      <c r="AF27" s="213"/>
      <c r="AG27" s="213"/>
      <c r="AH27" s="213"/>
      <c r="AI27" s="213"/>
      <c r="AJ27" s="213"/>
      <c r="AK27" s="212">
        <v>25506.6</v>
      </c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>
        <v>22321.61</v>
      </c>
      <c r="BE27" s="212"/>
      <c r="BF27" s="212"/>
      <c r="BG27" s="212"/>
      <c r="BH27" s="212"/>
      <c r="BI27" s="212"/>
      <c r="BJ27" s="212"/>
      <c r="BK27" s="212"/>
      <c r="BL27" s="212"/>
      <c r="BM27" s="212"/>
      <c r="BN27" s="231">
        <v>573931.31999999995</v>
      </c>
      <c r="BO27" s="231"/>
      <c r="BP27" s="231"/>
      <c r="BQ27" s="231"/>
      <c r="BR27" s="231"/>
      <c r="BS27" s="231"/>
      <c r="BT27" s="231"/>
      <c r="BU27" s="231"/>
      <c r="BV27" s="231"/>
      <c r="BW27" s="231"/>
    </row>
    <row r="28" spans="1:75" ht="91.2" customHeight="1" x14ac:dyDescent="0.4">
      <c r="A28" s="232">
        <v>4</v>
      </c>
      <c r="B28" s="232"/>
      <c r="C28" s="232"/>
      <c r="D28" s="233" t="s">
        <v>227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15">
        <v>7.5</v>
      </c>
      <c r="S28" s="215"/>
      <c r="T28" s="215"/>
      <c r="U28" s="215"/>
      <c r="V28" s="215"/>
      <c r="W28" s="215"/>
      <c r="X28" s="215"/>
      <c r="Y28" s="215"/>
      <c r="Z28" s="215"/>
      <c r="AA28" s="215"/>
      <c r="AB28" s="213">
        <v>28558.83</v>
      </c>
      <c r="AC28" s="213"/>
      <c r="AD28" s="213"/>
      <c r="AE28" s="213"/>
      <c r="AF28" s="213"/>
      <c r="AG28" s="213"/>
      <c r="AH28" s="213"/>
      <c r="AI28" s="213"/>
      <c r="AJ28" s="213"/>
      <c r="AK28" s="213">
        <v>3768.86</v>
      </c>
      <c r="AL28" s="213"/>
      <c r="AM28" s="213"/>
      <c r="AN28" s="213"/>
      <c r="AO28" s="213"/>
      <c r="AP28" s="213"/>
      <c r="AQ28" s="213"/>
      <c r="AR28" s="213"/>
      <c r="AS28" s="213"/>
      <c r="AT28" s="213">
        <v>15.92</v>
      </c>
      <c r="AU28" s="213"/>
      <c r="AV28" s="213"/>
      <c r="AW28" s="213"/>
      <c r="AX28" s="213"/>
      <c r="AY28" s="213"/>
      <c r="AZ28" s="213"/>
      <c r="BA28" s="213"/>
      <c r="BB28" s="213"/>
      <c r="BC28" s="213"/>
      <c r="BD28" s="213">
        <v>24774.05</v>
      </c>
      <c r="BE28" s="213"/>
      <c r="BF28" s="213"/>
      <c r="BG28" s="213"/>
      <c r="BH28" s="213"/>
      <c r="BI28" s="213"/>
      <c r="BJ28" s="213"/>
      <c r="BK28" s="213"/>
      <c r="BL28" s="213"/>
      <c r="BM28" s="213"/>
      <c r="BN28" s="247">
        <v>2570294.86</v>
      </c>
      <c r="BO28" s="248"/>
      <c r="BP28" s="248"/>
      <c r="BQ28" s="248"/>
      <c r="BR28" s="248"/>
      <c r="BS28" s="248"/>
      <c r="BT28" s="248"/>
      <c r="BU28" s="248"/>
      <c r="BV28" s="248"/>
      <c r="BW28" s="249"/>
    </row>
    <row r="29" spans="1:75" ht="114" customHeight="1" x14ac:dyDescent="0.4">
      <c r="A29" s="232">
        <v>5</v>
      </c>
      <c r="B29" s="232"/>
      <c r="C29" s="232"/>
      <c r="D29" s="233" t="s">
        <v>364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7" t="s">
        <v>366</v>
      </c>
      <c r="S29" s="238"/>
      <c r="T29" s="238"/>
      <c r="U29" s="238"/>
      <c r="V29" s="238"/>
      <c r="W29" s="238"/>
      <c r="X29" s="238"/>
      <c r="Y29" s="238"/>
      <c r="Z29" s="238"/>
      <c r="AA29" s="239"/>
      <c r="AB29" s="237" t="s">
        <v>370</v>
      </c>
      <c r="AC29" s="238"/>
      <c r="AD29" s="238"/>
      <c r="AE29" s="238"/>
      <c r="AF29" s="238"/>
      <c r="AG29" s="238"/>
      <c r="AH29" s="238"/>
      <c r="AI29" s="238"/>
      <c r="AJ29" s="239"/>
      <c r="AK29" s="250" t="s">
        <v>375</v>
      </c>
      <c r="AL29" s="251"/>
      <c r="AM29" s="251"/>
      <c r="AN29" s="251"/>
      <c r="AO29" s="251"/>
      <c r="AP29" s="251"/>
      <c r="AQ29" s="251"/>
      <c r="AR29" s="251"/>
      <c r="AS29" s="252"/>
      <c r="AT29" s="253" t="s">
        <v>367</v>
      </c>
      <c r="AU29" s="253"/>
      <c r="AV29" s="253"/>
      <c r="AW29" s="253"/>
      <c r="AX29" s="253"/>
      <c r="AY29" s="253"/>
      <c r="AZ29" s="253"/>
      <c r="BA29" s="253"/>
      <c r="BB29" s="253"/>
      <c r="BC29" s="253"/>
      <c r="BD29" s="237" t="s">
        <v>396</v>
      </c>
      <c r="BE29" s="238"/>
      <c r="BF29" s="238"/>
      <c r="BG29" s="238"/>
      <c r="BH29" s="238"/>
      <c r="BI29" s="238"/>
      <c r="BJ29" s="238"/>
      <c r="BK29" s="238"/>
      <c r="BL29" s="238"/>
      <c r="BM29" s="239"/>
      <c r="BN29" s="240" t="s">
        <v>369</v>
      </c>
      <c r="BO29" s="241"/>
      <c r="BP29" s="241"/>
      <c r="BQ29" s="241"/>
      <c r="BR29" s="241"/>
      <c r="BS29" s="241"/>
      <c r="BT29" s="241"/>
      <c r="BU29" s="241"/>
      <c r="BV29" s="241"/>
      <c r="BW29" s="242"/>
    </row>
    <row r="30" spans="1:75" ht="108.6" customHeight="1" x14ac:dyDescent="0.4">
      <c r="A30" s="232">
        <v>6</v>
      </c>
      <c r="B30" s="232"/>
      <c r="C30" s="232"/>
      <c r="D30" s="233" t="s">
        <v>229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44" t="s">
        <v>368</v>
      </c>
      <c r="S30" s="245"/>
      <c r="T30" s="245"/>
      <c r="U30" s="245"/>
      <c r="V30" s="245"/>
      <c r="W30" s="245"/>
      <c r="X30" s="245"/>
      <c r="Y30" s="245"/>
      <c r="Z30" s="245"/>
      <c r="AA30" s="246"/>
      <c r="AB30" s="237" t="s">
        <v>372</v>
      </c>
      <c r="AC30" s="238"/>
      <c r="AD30" s="238"/>
      <c r="AE30" s="238"/>
      <c r="AF30" s="238"/>
      <c r="AG30" s="238"/>
      <c r="AH30" s="238"/>
      <c r="AI30" s="238"/>
      <c r="AJ30" s="239"/>
      <c r="AK30" s="237" t="s">
        <v>373</v>
      </c>
      <c r="AL30" s="238"/>
      <c r="AM30" s="238"/>
      <c r="AN30" s="238"/>
      <c r="AO30" s="238"/>
      <c r="AP30" s="238"/>
      <c r="AQ30" s="238"/>
      <c r="AR30" s="238"/>
      <c r="AS30" s="239"/>
      <c r="AT30" s="237" t="s">
        <v>374</v>
      </c>
      <c r="AU30" s="238"/>
      <c r="AV30" s="238"/>
      <c r="AW30" s="238"/>
      <c r="AX30" s="238"/>
      <c r="AY30" s="238"/>
      <c r="AZ30" s="238"/>
      <c r="BA30" s="238"/>
      <c r="BB30" s="238"/>
      <c r="BC30" s="239"/>
      <c r="BD30" s="237" t="s">
        <v>371</v>
      </c>
      <c r="BE30" s="238"/>
      <c r="BF30" s="238"/>
      <c r="BG30" s="238"/>
      <c r="BH30" s="238"/>
      <c r="BI30" s="238"/>
      <c r="BJ30" s="238"/>
      <c r="BK30" s="238"/>
      <c r="BL30" s="238"/>
      <c r="BM30" s="239"/>
      <c r="BN30" s="240" t="s">
        <v>397</v>
      </c>
      <c r="BO30" s="241"/>
      <c r="BP30" s="241"/>
      <c r="BQ30" s="241"/>
      <c r="BR30" s="241"/>
      <c r="BS30" s="241"/>
      <c r="BT30" s="241"/>
      <c r="BU30" s="241"/>
      <c r="BV30" s="241"/>
      <c r="BW30" s="242"/>
    </row>
    <row r="31" spans="1:75" ht="39.6" customHeight="1" x14ac:dyDescent="0.4">
      <c r="A31" s="232">
        <v>7</v>
      </c>
      <c r="B31" s="232"/>
      <c r="C31" s="232"/>
      <c r="D31" s="233" t="s">
        <v>71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15" t="s">
        <v>39</v>
      </c>
      <c r="S31" s="215"/>
      <c r="T31" s="215"/>
      <c r="U31" s="215"/>
      <c r="V31" s="215"/>
      <c r="W31" s="215"/>
      <c r="X31" s="215"/>
      <c r="Y31" s="215"/>
      <c r="Z31" s="215"/>
      <c r="AA31" s="215"/>
      <c r="AB31" s="215" t="s">
        <v>39</v>
      </c>
      <c r="AC31" s="215"/>
      <c r="AD31" s="215"/>
      <c r="AE31" s="215"/>
      <c r="AF31" s="215"/>
      <c r="AG31" s="215"/>
      <c r="AH31" s="215"/>
      <c r="AI31" s="215"/>
      <c r="AJ31" s="215"/>
      <c r="AK31" s="215" t="s">
        <v>39</v>
      </c>
      <c r="AL31" s="215"/>
      <c r="AM31" s="215"/>
      <c r="AN31" s="215"/>
      <c r="AO31" s="215"/>
      <c r="AP31" s="215"/>
      <c r="AQ31" s="215"/>
      <c r="AR31" s="215"/>
      <c r="AS31" s="215"/>
      <c r="AT31" s="215" t="s">
        <v>39</v>
      </c>
      <c r="AU31" s="215"/>
      <c r="AV31" s="215"/>
      <c r="AW31" s="215"/>
      <c r="AX31" s="215"/>
      <c r="AY31" s="215"/>
      <c r="AZ31" s="215"/>
      <c r="BA31" s="215"/>
      <c r="BB31" s="215"/>
      <c r="BC31" s="215"/>
      <c r="BD31" s="213" t="s">
        <v>39</v>
      </c>
      <c r="BE31" s="213"/>
      <c r="BF31" s="213"/>
      <c r="BG31" s="213"/>
      <c r="BH31" s="213"/>
      <c r="BI31" s="213"/>
      <c r="BJ31" s="213"/>
      <c r="BK31" s="213"/>
      <c r="BL31" s="213"/>
      <c r="BM31" s="213"/>
      <c r="BN31" s="243">
        <v>4294617.3899999997</v>
      </c>
      <c r="BO31" s="243"/>
      <c r="BP31" s="243"/>
      <c r="BQ31" s="243"/>
      <c r="BR31" s="243"/>
      <c r="BS31" s="243"/>
      <c r="BT31" s="243"/>
      <c r="BU31" s="243"/>
      <c r="BV31" s="243"/>
      <c r="BW31" s="243"/>
    </row>
    <row r="32" spans="1:75" ht="45.6" customHeight="1" x14ac:dyDescent="0.4">
      <c r="A32" s="232">
        <v>8</v>
      </c>
      <c r="B32" s="232"/>
      <c r="C32" s="232"/>
      <c r="D32" s="233" t="s">
        <v>230</v>
      </c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15" t="s">
        <v>39</v>
      </c>
      <c r="S32" s="215"/>
      <c r="T32" s="215"/>
      <c r="U32" s="215"/>
      <c r="V32" s="215"/>
      <c r="W32" s="215"/>
      <c r="X32" s="215"/>
      <c r="Y32" s="215"/>
      <c r="Z32" s="215"/>
      <c r="AA32" s="215"/>
      <c r="AB32" s="215">
        <v>0</v>
      </c>
      <c r="AC32" s="215"/>
      <c r="AD32" s="215"/>
      <c r="AE32" s="215"/>
      <c r="AF32" s="215"/>
      <c r="AG32" s="215"/>
      <c r="AH32" s="215"/>
      <c r="AI32" s="215"/>
      <c r="AJ32" s="215"/>
      <c r="AK32" s="215">
        <v>0</v>
      </c>
      <c r="AL32" s="215"/>
      <c r="AM32" s="215"/>
      <c r="AN32" s="215"/>
      <c r="AO32" s="215"/>
      <c r="AP32" s="215"/>
      <c r="AQ32" s="215"/>
      <c r="AR32" s="215"/>
      <c r="AS32" s="215"/>
      <c r="AT32" s="215">
        <v>0</v>
      </c>
      <c r="AU32" s="215"/>
      <c r="AV32" s="215"/>
      <c r="AW32" s="215"/>
      <c r="AX32" s="215"/>
      <c r="AY32" s="215"/>
      <c r="AZ32" s="215"/>
      <c r="BA32" s="215"/>
      <c r="BB32" s="215"/>
      <c r="BC32" s="215"/>
      <c r="BD32" s="215">
        <v>0</v>
      </c>
      <c r="BE32" s="215"/>
      <c r="BF32" s="215"/>
      <c r="BG32" s="215"/>
      <c r="BH32" s="215"/>
      <c r="BI32" s="215"/>
      <c r="BJ32" s="215"/>
      <c r="BK32" s="215"/>
      <c r="BL32" s="215"/>
      <c r="BM32" s="215"/>
      <c r="BN32" s="215">
        <v>0</v>
      </c>
      <c r="BO32" s="215"/>
      <c r="BP32" s="215"/>
      <c r="BQ32" s="215"/>
      <c r="BR32" s="215"/>
      <c r="BS32" s="215"/>
      <c r="BT32" s="215"/>
      <c r="BU32" s="215"/>
      <c r="BV32" s="215"/>
      <c r="BW32" s="215"/>
    </row>
    <row r="33" spans="1:76" ht="22.8" x14ac:dyDescent="0.4">
      <c r="A33" s="193"/>
      <c r="B33" s="193"/>
      <c r="C33" s="193"/>
      <c r="D33" s="254" t="s">
        <v>231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6"/>
      <c r="R33" s="215">
        <v>144.72</v>
      </c>
      <c r="S33" s="215"/>
      <c r="T33" s="215"/>
      <c r="U33" s="215"/>
      <c r="V33" s="215"/>
      <c r="W33" s="215"/>
      <c r="X33" s="215"/>
      <c r="Y33" s="215"/>
      <c r="Z33" s="215"/>
      <c r="AA33" s="215"/>
      <c r="AB33" s="192" t="s">
        <v>39</v>
      </c>
      <c r="AC33" s="192"/>
      <c r="AD33" s="192"/>
      <c r="AE33" s="192"/>
      <c r="AF33" s="192"/>
      <c r="AG33" s="192"/>
      <c r="AH33" s="192"/>
      <c r="AI33" s="192"/>
      <c r="AJ33" s="192"/>
      <c r="AK33" s="192" t="s">
        <v>39</v>
      </c>
      <c r="AL33" s="192"/>
      <c r="AM33" s="192"/>
      <c r="AN33" s="192"/>
      <c r="AO33" s="192"/>
      <c r="AP33" s="192"/>
      <c r="AQ33" s="192"/>
      <c r="AR33" s="192"/>
      <c r="AS33" s="192"/>
      <c r="AT33" s="192" t="s">
        <v>39</v>
      </c>
      <c r="AU33" s="192"/>
      <c r="AV33" s="192"/>
      <c r="AW33" s="192"/>
      <c r="AX33" s="192"/>
      <c r="AY33" s="192"/>
      <c r="AZ33" s="192"/>
      <c r="BA33" s="192"/>
      <c r="BB33" s="192"/>
      <c r="BC33" s="192"/>
      <c r="BD33" s="192" t="s">
        <v>39</v>
      </c>
      <c r="BE33" s="192"/>
      <c r="BF33" s="192"/>
      <c r="BG33" s="192"/>
      <c r="BH33" s="192"/>
      <c r="BI33" s="192"/>
      <c r="BJ33" s="192"/>
      <c r="BK33" s="192"/>
      <c r="BL33" s="192"/>
      <c r="BM33" s="192"/>
      <c r="BN33" s="529">
        <v>32925400</v>
      </c>
      <c r="BO33" s="530"/>
      <c r="BP33" s="530"/>
      <c r="BQ33" s="530"/>
      <c r="BR33" s="530"/>
      <c r="BS33" s="530"/>
      <c r="BT33" s="530"/>
      <c r="BU33" s="530"/>
      <c r="BV33" s="530"/>
      <c r="BW33" s="530"/>
    </row>
    <row r="34" spans="1:76" ht="23.4" x14ac:dyDescent="0.4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8"/>
    </row>
    <row r="35" spans="1:76" ht="23.4" x14ac:dyDescent="0.45">
      <c r="A35" s="89"/>
      <c r="B35" s="214" t="s">
        <v>232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8"/>
    </row>
    <row r="36" spans="1:76" ht="23.4" x14ac:dyDescent="0.4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8"/>
    </row>
    <row r="37" spans="1:76" ht="23.4" x14ac:dyDescent="0.45">
      <c r="A37" s="193" t="s">
        <v>219</v>
      </c>
      <c r="B37" s="193"/>
      <c r="C37" s="193"/>
      <c r="D37" s="193" t="s">
        <v>79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 t="s">
        <v>80</v>
      </c>
      <c r="T37" s="193"/>
      <c r="U37" s="193"/>
      <c r="V37" s="193"/>
      <c r="W37" s="193"/>
      <c r="X37" s="193"/>
      <c r="Y37" s="193"/>
      <c r="Z37" s="193"/>
      <c r="AA37" s="193" t="s">
        <v>81</v>
      </c>
      <c r="AB37" s="193"/>
      <c r="AC37" s="193"/>
      <c r="AD37" s="193"/>
      <c r="AE37" s="193"/>
      <c r="AF37" s="193"/>
      <c r="AG37" s="193"/>
      <c r="AH37" s="193"/>
      <c r="AI37" s="193" t="s">
        <v>82</v>
      </c>
      <c r="AJ37" s="193"/>
      <c r="AK37" s="193"/>
      <c r="AL37" s="193"/>
      <c r="AM37" s="193"/>
      <c r="AN37" s="193"/>
      <c r="AO37" s="193"/>
      <c r="AP37" s="193"/>
      <c r="AQ37" s="193" t="s">
        <v>233</v>
      </c>
      <c r="AR37" s="193"/>
      <c r="AS37" s="193"/>
      <c r="AT37" s="193"/>
      <c r="AU37" s="193"/>
      <c r="AV37" s="193"/>
      <c r="AW37" s="193"/>
      <c r="AX37" s="193"/>
      <c r="AY37" s="193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8"/>
    </row>
    <row r="38" spans="1:76" ht="23.4" x14ac:dyDescent="0.45">
      <c r="A38" s="193">
        <v>1</v>
      </c>
      <c r="B38" s="193"/>
      <c r="C38" s="193"/>
      <c r="D38" s="193">
        <v>2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>
        <v>3</v>
      </c>
      <c r="T38" s="193"/>
      <c r="U38" s="193"/>
      <c r="V38" s="193"/>
      <c r="W38" s="193"/>
      <c r="X38" s="193"/>
      <c r="Y38" s="193"/>
      <c r="Z38" s="193"/>
      <c r="AA38" s="193">
        <v>4</v>
      </c>
      <c r="AB38" s="193"/>
      <c r="AC38" s="193"/>
      <c r="AD38" s="193"/>
      <c r="AE38" s="193"/>
      <c r="AF38" s="193"/>
      <c r="AG38" s="193"/>
      <c r="AH38" s="193"/>
      <c r="AI38" s="193">
        <v>5</v>
      </c>
      <c r="AJ38" s="193"/>
      <c r="AK38" s="193"/>
      <c r="AL38" s="193"/>
      <c r="AM38" s="193"/>
      <c r="AN38" s="193"/>
      <c r="AO38" s="193"/>
      <c r="AP38" s="193"/>
      <c r="AQ38" s="193">
        <v>6</v>
      </c>
      <c r="AR38" s="193"/>
      <c r="AS38" s="193"/>
      <c r="AT38" s="193"/>
      <c r="AU38" s="193"/>
      <c r="AV38" s="193"/>
      <c r="AW38" s="193"/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8"/>
    </row>
    <row r="39" spans="1:76" ht="23.4" x14ac:dyDescent="0.45">
      <c r="A39" s="232">
        <v>1</v>
      </c>
      <c r="B39" s="232"/>
      <c r="C39" s="232"/>
      <c r="D39" s="261" t="s">
        <v>234</v>
      </c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3"/>
      <c r="S39" s="232" t="s">
        <v>39</v>
      </c>
      <c r="T39" s="232"/>
      <c r="U39" s="232"/>
      <c r="V39" s="232"/>
      <c r="W39" s="232"/>
      <c r="X39" s="232"/>
      <c r="Y39" s="232"/>
      <c r="Z39" s="232"/>
      <c r="AA39" s="232" t="s">
        <v>39</v>
      </c>
      <c r="AB39" s="232"/>
      <c r="AC39" s="232"/>
      <c r="AD39" s="232"/>
      <c r="AE39" s="232"/>
      <c r="AF39" s="232"/>
      <c r="AG39" s="232"/>
      <c r="AH39" s="232"/>
      <c r="AI39" s="232" t="s">
        <v>39</v>
      </c>
      <c r="AJ39" s="232"/>
      <c r="AK39" s="232"/>
      <c r="AL39" s="232"/>
      <c r="AM39" s="232"/>
      <c r="AN39" s="232"/>
      <c r="AO39" s="232"/>
      <c r="AP39" s="232"/>
      <c r="AQ39" s="264">
        <f>AQ49</f>
        <v>509000</v>
      </c>
      <c r="AR39" s="264"/>
      <c r="AS39" s="264"/>
      <c r="AT39" s="264"/>
      <c r="AU39" s="264"/>
      <c r="AV39" s="264"/>
      <c r="AW39" s="264"/>
      <c r="AX39" s="264"/>
      <c r="AY39" s="264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8"/>
    </row>
    <row r="40" spans="1:76" ht="23.4" x14ac:dyDescent="0.45">
      <c r="A40" s="232" t="s">
        <v>91</v>
      </c>
      <c r="B40" s="232"/>
      <c r="C40" s="232"/>
      <c r="D40" s="258" t="s">
        <v>235</v>
      </c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232">
        <v>100</v>
      </c>
      <c r="T40" s="232"/>
      <c r="U40" s="232"/>
      <c r="V40" s="232"/>
      <c r="W40" s="232"/>
      <c r="X40" s="232"/>
      <c r="Y40" s="232"/>
      <c r="Z40" s="232"/>
      <c r="AA40" s="232">
        <v>55</v>
      </c>
      <c r="AB40" s="232"/>
      <c r="AC40" s="232"/>
      <c r="AD40" s="232"/>
      <c r="AE40" s="232"/>
      <c r="AF40" s="232"/>
      <c r="AG40" s="232"/>
      <c r="AH40" s="232"/>
      <c r="AI40" s="232">
        <v>9</v>
      </c>
      <c r="AJ40" s="232"/>
      <c r="AK40" s="232"/>
      <c r="AL40" s="232"/>
      <c r="AM40" s="232"/>
      <c r="AN40" s="232"/>
      <c r="AO40" s="232"/>
      <c r="AP40" s="232"/>
      <c r="AQ40" s="182">
        <f>S40*AA40*AI40</f>
        <v>49500</v>
      </c>
      <c r="AR40" s="182"/>
      <c r="AS40" s="182"/>
      <c r="AT40" s="182"/>
      <c r="AU40" s="182"/>
      <c r="AV40" s="182"/>
      <c r="AW40" s="182"/>
      <c r="AX40" s="182"/>
      <c r="AY40" s="182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8"/>
    </row>
    <row r="41" spans="1:76" ht="23.4" x14ac:dyDescent="0.45">
      <c r="A41" s="232" t="s">
        <v>93</v>
      </c>
      <c r="B41" s="232"/>
      <c r="C41" s="232"/>
      <c r="D41" s="258" t="s">
        <v>236</v>
      </c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232">
        <v>2389.7800000000002</v>
      </c>
      <c r="T41" s="232"/>
      <c r="U41" s="232"/>
      <c r="V41" s="232"/>
      <c r="W41" s="232"/>
      <c r="X41" s="232"/>
      <c r="Y41" s="232"/>
      <c r="Z41" s="232"/>
      <c r="AA41" s="232">
        <v>55</v>
      </c>
      <c r="AB41" s="232"/>
      <c r="AC41" s="232"/>
      <c r="AD41" s="232"/>
      <c r="AE41" s="232"/>
      <c r="AF41" s="232"/>
      <c r="AG41" s="232"/>
      <c r="AH41" s="232"/>
      <c r="AI41" s="232">
        <v>2</v>
      </c>
      <c r="AJ41" s="232"/>
      <c r="AK41" s="232"/>
      <c r="AL41" s="232"/>
      <c r="AM41" s="232"/>
      <c r="AN41" s="232"/>
      <c r="AO41" s="232"/>
      <c r="AP41" s="232"/>
      <c r="AQ41" s="182">
        <v>262875</v>
      </c>
      <c r="AR41" s="182"/>
      <c r="AS41" s="182"/>
      <c r="AT41" s="182"/>
      <c r="AU41" s="182"/>
      <c r="AV41" s="182"/>
      <c r="AW41" s="182"/>
      <c r="AX41" s="182"/>
      <c r="AY41" s="182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8"/>
    </row>
    <row r="42" spans="1:76" ht="23.4" x14ac:dyDescent="0.45">
      <c r="A42" s="232" t="s">
        <v>95</v>
      </c>
      <c r="B42" s="232"/>
      <c r="C42" s="232"/>
      <c r="D42" s="258" t="s">
        <v>237</v>
      </c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  <c r="S42" s="232">
        <v>550</v>
      </c>
      <c r="T42" s="232"/>
      <c r="U42" s="232"/>
      <c r="V42" s="232"/>
      <c r="W42" s="232"/>
      <c r="X42" s="232"/>
      <c r="Y42" s="232"/>
      <c r="Z42" s="232"/>
      <c r="AA42" s="232">
        <v>55</v>
      </c>
      <c r="AB42" s="232"/>
      <c r="AC42" s="232"/>
      <c r="AD42" s="232"/>
      <c r="AE42" s="232"/>
      <c r="AF42" s="232"/>
      <c r="AG42" s="232"/>
      <c r="AH42" s="232"/>
      <c r="AI42" s="232">
        <v>6.5</v>
      </c>
      <c r="AJ42" s="232"/>
      <c r="AK42" s="232"/>
      <c r="AL42" s="232"/>
      <c r="AM42" s="232"/>
      <c r="AN42" s="232"/>
      <c r="AO42" s="232"/>
      <c r="AP42" s="232"/>
      <c r="AQ42" s="182">
        <f>S42*AA42*AI42</f>
        <v>196625</v>
      </c>
      <c r="AR42" s="182"/>
      <c r="AS42" s="182"/>
      <c r="AT42" s="182"/>
      <c r="AU42" s="182"/>
      <c r="AV42" s="182"/>
      <c r="AW42" s="182"/>
      <c r="AX42" s="182"/>
      <c r="AY42" s="182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8"/>
    </row>
    <row r="43" spans="1:76" ht="23.4" x14ac:dyDescent="0.4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182">
        <f>S43*AA43*AI43</f>
        <v>0</v>
      </c>
      <c r="AR43" s="182"/>
      <c r="AS43" s="182"/>
      <c r="AT43" s="182"/>
      <c r="AU43" s="182"/>
      <c r="AV43" s="182"/>
      <c r="AW43" s="182"/>
      <c r="AX43" s="182"/>
      <c r="AY43" s="182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8"/>
    </row>
    <row r="44" spans="1:76" ht="23.4" x14ac:dyDescent="0.4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8"/>
    </row>
    <row r="45" spans="1:76" ht="23.4" x14ac:dyDescent="0.45">
      <c r="A45" s="232">
        <v>2</v>
      </c>
      <c r="B45" s="232"/>
      <c r="C45" s="232"/>
      <c r="D45" s="261" t="s">
        <v>238</v>
      </c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3"/>
      <c r="S45" s="232" t="s">
        <v>39</v>
      </c>
      <c r="T45" s="232"/>
      <c r="U45" s="232"/>
      <c r="V45" s="232"/>
      <c r="W45" s="232"/>
      <c r="X45" s="232"/>
      <c r="Y45" s="232"/>
      <c r="Z45" s="232"/>
      <c r="AA45" s="232" t="s">
        <v>39</v>
      </c>
      <c r="AB45" s="232"/>
      <c r="AC45" s="232"/>
      <c r="AD45" s="232"/>
      <c r="AE45" s="232"/>
      <c r="AF45" s="232"/>
      <c r="AG45" s="232"/>
      <c r="AH45" s="232"/>
      <c r="AI45" s="232" t="s">
        <v>39</v>
      </c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8"/>
    </row>
    <row r="46" spans="1:76" ht="23.4" x14ac:dyDescent="0.45">
      <c r="A46" s="232" t="s">
        <v>98</v>
      </c>
      <c r="B46" s="232"/>
      <c r="C46" s="232"/>
      <c r="D46" s="258" t="s">
        <v>235</v>
      </c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0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8"/>
    </row>
    <row r="47" spans="1:76" ht="23.4" x14ac:dyDescent="0.45">
      <c r="A47" s="232" t="s">
        <v>100</v>
      </c>
      <c r="B47" s="232"/>
      <c r="C47" s="232"/>
      <c r="D47" s="258" t="s">
        <v>239</v>
      </c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0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8"/>
    </row>
    <row r="48" spans="1:76" ht="23.4" x14ac:dyDescent="0.45">
      <c r="A48" s="232" t="s">
        <v>102</v>
      </c>
      <c r="B48" s="232"/>
      <c r="C48" s="232"/>
      <c r="D48" s="258" t="s">
        <v>237</v>
      </c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0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8"/>
    </row>
    <row r="49" spans="1:76" ht="23.4" x14ac:dyDescent="0.45">
      <c r="A49" s="232"/>
      <c r="B49" s="232"/>
      <c r="C49" s="232"/>
      <c r="D49" s="265" t="s">
        <v>76</v>
      </c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7"/>
      <c r="S49" s="193" t="s">
        <v>39</v>
      </c>
      <c r="T49" s="193"/>
      <c r="U49" s="193"/>
      <c r="V49" s="193"/>
      <c r="W49" s="193"/>
      <c r="X49" s="193"/>
      <c r="Y49" s="193"/>
      <c r="Z49" s="193"/>
      <c r="AA49" s="193" t="s">
        <v>39</v>
      </c>
      <c r="AB49" s="193"/>
      <c r="AC49" s="193"/>
      <c r="AD49" s="193"/>
      <c r="AE49" s="193"/>
      <c r="AF49" s="193"/>
      <c r="AG49" s="193"/>
      <c r="AH49" s="193"/>
      <c r="AI49" s="193" t="s">
        <v>39</v>
      </c>
      <c r="AJ49" s="193"/>
      <c r="AK49" s="193"/>
      <c r="AL49" s="193"/>
      <c r="AM49" s="193"/>
      <c r="AN49" s="193"/>
      <c r="AO49" s="193"/>
      <c r="AP49" s="193"/>
      <c r="AQ49" s="264">
        <v>509000</v>
      </c>
      <c r="AR49" s="264"/>
      <c r="AS49" s="264"/>
      <c r="AT49" s="264"/>
      <c r="AU49" s="264"/>
      <c r="AV49" s="264"/>
      <c r="AW49" s="264"/>
      <c r="AX49" s="264"/>
      <c r="AY49" s="264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12"/>
    </row>
    <row r="50" spans="1:76" ht="23.4" x14ac:dyDescent="0.4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12"/>
    </row>
    <row r="51" spans="1:76" ht="23.4" x14ac:dyDescent="0.45">
      <c r="A51" s="90"/>
      <c r="B51" s="90"/>
      <c r="C51" s="90"/>
      <c r="D51" s="90"/>
      <c r="E51" s="90"/>
      <c r="F51" s="90"/>
      <c r="G51" s="91" t="s">
        <v>240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12"/>
    </row>
    <row r="52" spans="1:76" ht="23.4" x14ac:dyDescent="0.4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12"/>
    </row>
    <row r="53" spans="1:76" ht="23.4" x14ac:dyDescent="0.45">
      <c r="A53" s="193" t="s">
        <v>219</v>
      </c>
      <c r="B53" s="193"/>
      <c r="C53" s="193"/>
      <c r="D53" s="193" t="s">
        <v>79</v>
      </c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 t="s">
        <v>241</v>
      </c>
      <c r="T53" s="193"/>
      <c r="U53" s="193"/>
      <c r="V53" s="193"/>
      <c r="W53" s="193"/>
      <c r="X53" s="193"/>
      <c r="Y53" s="193"/>
      <c r="Z53" s="193"/>
      <c r="AA53" s="193" t="s">
        <v>85</v>
      </c>
      <c r="AB53" s="193"/>
      <c r="AC53" s="193"/>
      <c r="AD53" s="193"/>
      <c r="AE53" s="193"/>
      <c r="AF53" s="193"/>
      <c r="AG53" s="193"/>
      <c r="AH53" s="193"/>
      <c r="AI53" s="193" t="s">
        <v>242</v>
      </c>
      <c r="AJ53" s="193"/>
      <c r="AK53" s="193"/>
      <c r="AL53" s="193"/>
      <c r="AM53" s="193"/>
      <c r="AN53" s="193"/>
      <c r="AO53" s="193"/>
      <c r="AP53" s="193"/>
      <c r="AQ53" s="193" t="s">
        <v>233</v>
      </c>
      <c r="AR53" s="193"/>
      <c r="AS53" s="193"/>
      <c r="AT53" s="193"/>
      <c r="AU53" s="193"/>
      <c r="AV53" s="193"/>
      <c r="AW53" s="193"/>
      <c r="AX53" s="193"/>
      <c r="AY53" s="193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</row>
    <row r="54" spans="1:76" ht="23.4" x14ac:dyDescent="0.45">
      <c r="A54" s="270">
        <v>1</v>
      </c>
      <c r="B54" s="271"/>
      <c r="C54" s="272"/>
      <c r="D54" s="270">
        <v>2</v>
      </c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2"/>
      <c r="S54" s="270">
        <v>3</v>
      </c>
      <c r="T54" s="271"/>
      <c r="U54" s="271"/>
      <c r="V54" s="271"/>
      <c r="W54" s="271"/>
      <c r="X54" s="271"/>
      <c r="Y54" s="271"/>
      <c r="Z54" s="272"/>
      <c r="AA54" s="270">
        <v>4</v>
      </c>
      <c r="AB54" s="271"/>
      <c r="AC54" s="271"/>
      <c r="AD54" s="271"/>
      <c r="AE54" s="271"/>
      <c r="AF54" s="271"/>
      <c r="AG54" s="271"/>
      <c r="AH54" s="272"/>
      <c r="AI54" s="270">
        <v>5</v>
      </c>
      <c r="AJ54" s="271"/>
      <c r="AK54" s="271"/>
      <c r="AL54" s="271"/>
      <c r="AM54" s="271"/>
      <c r="AN54" s="271"/>
      <c r="AO54" s="271"/>
      <c r="AP54" s="272"/>
      <c r="AQ54" s="270">
        <v>6</v>
      </c>
      <c r="AR54" s="271"/>
      <c r="AS54" s="271"/>
      <c r="AT54" s="271"/>
      <c r="AU54" s="271"/>
      <c r="AV54" s="271"/>
      <c r="AW54" s="271"/>
      <c r="AX54" s="271"/>
      <c r="AY54" s="27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</row>
    <row r="55" spans="1:76" ht="45" customHeight="1" x14ac:dyDescent="0.45">
      <c r="A55" s="268">
        <v>1</v>
      </c>
      <c r="B55" s="268"/>
      <c r="C55" s="268"/>
      <c r="D55" s="261" t="s">
        <v>243</v>
      </c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3"/>
      <c r="S55" s="215">
        <v>3</v>
      </c>
      <c r="T55" s="215"/>
      <c r="U55" s="215"/>
      <c r="V55" s="215"/>
      <c r="W55" s="215"/>
      <c r="X55" s="215"/>
      <c r="Y55" s="215"/>
      <c r="Z55" s="215"/>
      <c r="AA55" s="215">
        <v>10.33</v>
      </c>
      <c r="AB55" s="215"/>
      <c r="AC55" s="215"/>
      <c r="AD55" s="215"/>
      <c r="AE55" s="215"/>
      <c r="AF55" s="215"/>
      <c r="AG55" s="215"/>
      <c r="AH55" s="215"/>
      <c r="AI55" s="269">
        <v>57.5</v>
      </c>
      <c r="AJ55" s="269"/>
      <c r="AK55" s="269"/>
      <c r="AL55" s="269"/>
      <c r="AM55" s="269"/>
      <c r="AN55" s="269"/>
      <c r="AO55" s="269"/>
      <c r="AP55" s="269"/>
      <c r="AQ55" s="213">
        <v>1781.93</v>
      </c>
      <c r="AR55" s="213"/>
      <c r="AS55" s="213"/>
      <c r="AT55" s="213"/>
      <c r="AU55" s="213"/>
      <c r="AV55" s="213"/>
      <c r="AW55" s="213"/>
      <c r="AX55" s="213"/>
      <c r="AY55" s="213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</row>
    <row r="56" spans="1:76" ht="23.4" x14ac:dyDescent="0.45">
      <c r="A56" s="268"/>
      <c r="B56" s="268"/>
      <c r="C56" s="268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2"/>
      <c r="AR56" s="212"/>
      <c r="AS56" s="212"/>
      <c r="AT56" s="212"/>
      <c r="AU56" s="212"/>
      <c r="AV56" s="212"/>
      <c r="AW56" s="212"/>
      <c r="AX56" s="212"/>
      <c r="AY56" s="21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</row>
    <row r="57" spans="1:76" ht="23.4" x14ac:dyDescent="0.45">
      <c r="A57" s="268"/>
      <c r="B57" s="268"/>
      <c r="C57" s="268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2"/>
      <c r="AR57" s="212"/>
      <c r="AS57" s="212"/>
      <c r="AT57" s="212"/>
      <c r="AU57" s="212"/>
      <c r="AV57" s="212"/>
      <c r="AW57" s="212"/>
      <c r="AX57" s="212"/>
      <c r="AY57" s="21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</row>
    <row r="58" spans="1:76" ht="23.4" x14ac:dyDescent="0.45">
      <c r="A58" s="268"/>
      <c r="B58" s="268"/>
      <c r="C58" s="268"/>
      <c r="D58" s="265" t="s">
        <v>76</v>
      </c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7"/>
      <c r="S58" s="193" t="s">
        <v>39</v>
      </c>
      <c r="T58" s="193"/>
      <c r="U58" s="193"/>
      <c r="V58" s="193"/>
      <c r="W58" s="193"/>
      <c r="X58" s="193"/>
      <c r="Y58" s="193"/>
      <c r="Z58" s="193"/>
      <c r="AA58" s="193" t="s">
        <v>39</v>
      </c>
      <c r="AB58" s="193"/>
      <c r="AC58" s="193"/>
      <c r="AD58" s="193"/>
      <c r="AE58" s="193"/>
      <c r="AF58" s="193"/>
      <c r="AG58" s="193"/>
      <c r="AH58" s="193"/>
      <c r="AI58" s="193" t="s">
        <v>39</v>
      </c>
      <c r="AJ58" s="193"/>
      <c r="AK58" s="193"/>
      <c r="AL58" s="193"/>
      <c r="AM58" s="193"/>
      <c r="AN58" s="193"/>
      <c r="AO58" s="193"/>
      <c r="AP58" s="193"/>
      <c r="AQ58" s="274">
        <f>AQ55</f>
        <v>1781.93</v>
      </c>
      <c r="AR58" s="274"/>
      <c r="AS58" s="274"/>
      <c r="AT58" s="274"/>
      <c r="AU58" s="274"/>
      <c r="AV58" s="274"/>
      <c r="AW58" s="274"/>
      <c r="AX58" s="274"/>
      <c r="AY58" s="274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</row>
    <row r="59" spans="1:76" ht="23.4" x14ac:dyDescent="0.4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</row>
    <row r="60" spans="1:76" ht="23.4" x14ac:dyDescent="0.45">
      <c r="A60" s="92"/>
      <c r="B60" s="273" t="s">
        <v>244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</row>
    <row r="61" spans="1:76" ht="23.4" x14ac:dyDescent="0.4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10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</row>
    <row r="62" spans="1:76" ht="23.4" x14ac:dyDescent="0.45">
      <c r="A62" s="193" t="s">
        <v>219</v>
      </c>
      <c r="B62" s="193"/>
      <c r="C62" s="193"/>
      <c r="D62" s="193" t="s">
        <v>87</v>
      </c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 t="s">
        <v>88</v>
      </c>
      <c r="AJ62" s="193"/>
      <c r="AK62" s="193"/>
      <c r="AL62" s="193"/>
      <c r="AM62" s="193"/>
      <c r="AN62" s="193"/>
      <c r="AO62" s="193"/>
      <c r="AP62" s="193"/>
      <c r="AQ62" s="193" t="s">
        <v>245</v>
      </c>
      <c r="AR62" s="193"/>
      <c r="AS62" s="193"/>
      <c r="AT62" s="193"/>
      <c r="AU62" s="193"/>
      <c r="AV62" s="193"/>
      <c r="AW62" s="193"/>
      <c r="AX62" s="193"/>
      <c r="AY62" s="193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</row>
    <row r="63" spans="1:76" ht="23.4" x14ac:dyDescent="0.45">
      <c r="A63" s="193">
        <v>1</v>
      </c>
      <c r="B63" s="193"/>
      <c r="C63" s="193"/>
      <c r="D63" s="193">
        <v>2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>
        <v>3</v>
      </c>
      <c r="AJ63" s="193"/>
      <c r="AK63" s="193"/>
      <c r="AL63" s="193"/>
      <c r="AM63" s="193"/>
      <c r="AN63" s="193"/>
      <c r="AO63" s="193"/>
      <c r="AP63" s="193"/>
      <c r="AQ63" s="193">
        <v>4</v>
      </c>
      <c r="AR63" s="193"/>
      <c r="AS63" s="193"/>
      <c r="AT63" s="193"/>
      <c r="AU63" s="193"/>
      <c r="AV63" s="193"/>
      <c r="AW63" s="193"/>
      <c r="AX63" s="193"/>
      <c r="AY63" s="193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</row>
    <row r="64" spans="1:76" ht="23.4" x14ac:dyDescent="0.45">
      <c r="A64" s="232">
        <v>1</v>
      </c>
      <c r="B64" s="232"/>
      <c r="C64" s="232"/>
      <c r="D64" s="261" t="s">
        <v>90</v>
      </c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3"/>
      <c r="AI64" s="182" t="s">
        <v>39</v>
      </c>
      <c r="AJ64" s="182"/>
      <c r="AK64" s="182"/>
      <c r="AL64" s="182"/>
      <c r="AM64" s="182"/>
      <c r="AN64" s="182"/>
      <c r="AO64" s="182"/>
      <c r="AP64" s="182"/>
      <c r="AQ64" s="182">
        <v>7243590</v>
      </c>
      <c r="AR64" s="182"/>
      <c r="AS64" s="182"/>
      <c r="AT64" s="182"/>
      <c r="AU64" s="182"/>
      <c r="AV64" s="182"/>
      <c r="AW64" s="182"/>
      <c r="AX64" s="182"/>
      <c r="AY64" s="18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</row>
    <row r="65" spans="1:75" ht="23.4" x14ac:dyDescent="0.45">
      <c r="A65" s="232" t="s">
        <v>91</v>
      </c>
      <c r="B65" s="232"/>
      <c r="C65" s="232"/>
      <c r="D65" s="275" t="s">
        <v>246</v>
      </c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6">
        <v>32925400</v>
      </c>
      <c r="AJ65" s="276"/>
      <c r="AK65" s="276"/>
      <c r="AL65" s="276"/>
      <c r="AM65" s="276"/>
      <c r="AN65" s="276"/>
      <c r="AO65" s="276"/>
      <c r="AP65" s="276"/>
      <c r="AQ65" s="182">
        <v>7243590</v>
      </c>
      <c r="AR65" s="182"/>
      <c r="AS65" s="182"/>
      <c r="AT65" s="182"/>
      <c r="AU65" s="182"/>
      <c r="AV65" s="182"/>
      <c r="AW65" s="182"/>
      <c r="AX65" s="182"/>
      <c r="AY65" s="18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</row>
    <row r="66" spans="1:75" ht="23.4" x14ac:dyDescent="0.45">
      <c r="A66" s="232" t="s">
        <v>93</v>
      </c>
      <c r="B66" s="232"/>
      <c r="C66" s="232"/>
      <c r="D66" s="275" t="s">
        <v>94</v>
      </c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198"/>
      <c r="AJ66" s="198"/>
      <c r="AK66" s="198"/>
      <c r="AL66" s="198"/>
      <c r="AM66" s="198"/>
      <c r="AN66" s="198"/>
      <c r="AO66" s="198"/>
      <c r="AP66" s="198"/>
      <c r="AQ66" s="182"/>
      <c r="AR66" s="182"/>
      <c r="AS66" s="182"/>
      <c r="AT66" s="182"/>
      <c r="AU66" s="182"/>
      <c r="AV66" s="182"/>
      <c r="AW66" s="182"/>
      <c r="AX66" s="182"/>
      <c r="AY66" s="18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</row>
    <row r="67" spans="1:75" ht="23.4" x14ac:dyDescent="0.45">
      <c r="A67" s="232" t="s">
        <v>95</v>
      </c>
      <c r="B67" s="232"/>
      <c r="C67" s="232"/>
      <c r="D67" s="275" t="s">
        <v>96</v>
      </c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198"/>
      <c r="AJ67" s="198"/>
      <c r="AK67" s="198"/>
      <c r="AL67" s="198"/>
      <c r="AM67" s="198"/>
      <c r="AN67" s="198"/>
      <c r="AO67" s="198"/>
      <c r="AP67" s="198"/>
      <c r="AQ67" s="182"/>
      <c r="AR67" s="182"/>
      <c r="AS67" s="182"/>
      <c r="AT67" s="182"/>
      <c r="AU67" s="182"/>
      <c r="AV67" s="182"/>
      <c r="AW67" s="182"/>
      <c r="AX67" s="182"/>
      <c r="AY67" s="18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</row>
    <row r="68" spans="1:75" ht="23.4" x14ac:dyDescent="0.45">
      <c r="A68" s="232">
        <v>2</v>
      </c>
      <c r="B68" s="232"/>
      <c r="C68" s="232"/>
      <c r="D68" s="261" t="s">
        <v>97</v>
      </c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3"/>
      <c r="AI68" s="198" t="s">
        <v>39</v>
      </c>
      <c r="AJ68" s="198"/>
      <c r="AK68" s="198"/>
      <c r="AL68" s="198"/>
      <c r="AM68" s="198"/>
      <c r="AN68" s="198"/>
      <c r="AO68" s="198"/>
      <c r="AP68" s="198"/>
      <c r="AQ68" s="182">
        <f>AQ69+AQ71</f>
        <v>1020690</v>
      </c>
      <c r="AR68" s="182"/>
      <c r="AS68" s="182"/>
      <c r="AT68" s="182"/>
      <c r="AU68" s="182"/>
      <c r="AV68" s="182"/>
      <c r="AW68" s="182"/>
      <c r="AX68" s="182"/>
      <c r="AY68" s="18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</row>
    <row r="69" spans="1:75" ht="23.4" x14ac:dyDescent="0.45">
      <c r="A69" s="232" t="s">
        <v>98</v>
      </c>
      <c r="B69" s="232"/>
      <c r="C69" s="232"/>
      <c r="D69" s="275" t="s">
        <v>247</v>
      </c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6">
        <v>32925400</v>
      </c>
      <c r="AJ69" s="276"/>
      <c r="AK69" s="276"/>
      <c r="AL69" s="276"/>
      <c r="AM69" s="276"/>
      <c r="AN69" s="276"/>
      <c r="AO69" s="276"/>
      <c r="AP69" s="276"/>
      <c r="AQ69" s="182">
        <v>954838</v>
      </c>
      <c r="AR69" s="182"/>
      <c r="AS69" s="182"/>
      <c r="AT69" s="182"/>
      <c r="AU69" s="182"/>
      <c r="AV69" s="182"/>
      <c r="AW69" s="182"/>
      <c r="AX69" s="182"/>
      <c r="AY69" s="18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</row>
    <row r="70" spans="1:75" ht="23.4" x14ac:dyDescent="0.45">
      <c r="A70" s="232" t="s">
        <v>100</v>
      </c>
      <c r="B70" s="232"/>
      <c r="C70" s="232"/>
      <c r="D70" s="275" t="s">
        <v>101</v>
      </c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6"/>
      <c r="AJ70" s="276"/>
      <c r="AK70" s="276"/>
      <c r="AL70" s="276"/>
      <c r="AM70" s="276"/>
      <c r="AN70" s="276"/>
      <c r="AO70" s="276"/>
      <c r="AP70" s="276"/>
      <c r="AQ70" s="182"/>
      <c r="AR70" s="182"/>
      <c r="AS70" s="182"/>
      <c r="AT70" s="182"/>
      <c r="AU70" s="182"/>
      <c r="AV70" s="182"/>
      <c r="AW70" s="182"/>
      <c r="AX70" s="182"/>
      <c r="AY70" s="18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</row>
    <row r="71" spans="1:75" ht="23.4" x14ac:dyDescent="0.45">
      <c r="A71" s="232" t="s">
        <v>102</v>
      </c>
      <c r="B71" s="232"/>
      <c r="C71" s="232"/>
      <c r="D71" s="275" t="s">
        <v>103</v>
      </c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6">
        <v>32925400</v>
      </c>
      <c r="AJ71" s="276"/>
      <c r="AK71" s="276"/>
      <c r="AL71" s="276"/>
      <c r="AM71" s="276"/>
      <c r="AN71" s="276"/>
      <c r="AO71" s="276"/>
      <c r="AP71" s="276"/>
      <c r="AQ71" s="182">
        <v>65852</v>
      </c>
      <c r="AR71" s="182"/>
      <c r="AS71" s="182"/>
      <c r="AT71" s="182"/>
      <c r="AU71" s="182"/>
      <c r="AV71" s="182"/>
      <c r="AW71" s="182"/>
      <c r="AX71" s="182"/>
      <c r="AY71" s="18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</row>
    <row r="72" spans="1:75" ht="23.4" x14ac:dyDescent="0.45">
      <c r="A72" s="232" t="s">
        <v>104</v>
      </c>
      <c r="B72" s="232"/>
      <c r="C72" s="232"/>
      <c r="D72" s="275" t="s">
        <v>248</v>
      </c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6"/>
      <c r="AJ72" s="276"/>
      <c r="AK72" s="276"/>
      <c r="AL72" s="276"/>
      <c r="AM72" s="276"/>
      <c r="AN72" s="276"/>
      <c r="AO72" s="276"/>
      <c r="AP72" s="276"/>
      <c r="AQ72" s="182"/>
      <c r="AR72" s="182"/>
      <c r="AS72" s="182"/>
      <c r="AT72" s="182"/>
      <c r="AU72" s="182"/>
      <c r="AV72" s="182"/>
      <c r="AW72" s="182"/>
      <c r="AX72" s="182"/>
      <c r="AY72" s="18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</row>
    <row r="73" spans="1:75" ht="23.4" x14ac:dyDescent="0.45">
      <c r="A73" s="232" t="s">
        <v>105</v>
      </c>
      <c r="B73" s="232"/>
      <c r="C73" s="232"/>
      <c r="D73" s="275" t="s">
        <v>248</v>
      </c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6"/>
      <c r="AJ73" s="276"/>
      <c r="AK73" s="276"/>
      <c r="AL73" s="276"/>
      <c r="AM73" s="276"/>
      <c r="AN73" s="276"/>
      <c r="AO73" s="276"/>
      <c r="AP73" s="276"/>
      <c r="AQ73" s="182"/>
      <c r="AR73" s="182"/>
      <c r="AS73" s="182"/>
      <c r="AT73" s="182"/>
      <c r="AU73" s="182"/>
      <c r="AV73" s="182"/>
      <c r="AW73" s="182"/>
      <c r="AX73" s="182"/>
      <c r="AY73" s="18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</row>
    <row r="74" spans="1:75" ht="23.4" x14ac:dyDescent="0.45">
      <c r="A74" s="232">
        <v>3</v>
      </c>
      <c r="B74" s="232"/>
      <c r="C74" s="232"/>
      <c r="D74" s="261" t="s">
        <v>106</v>
      </c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3"/>
      <c r="AI74" s="276">
        <v>32925400</v>
      </c>
      <c r="AJ74" s="276"/>
      <c r="AK74" s="276"/>
      <c r="AL74" s="276"/>
      <c r="AM74" s="276"/>
      <c r="AN74" s="276"/>
      <c r="AO74" s="276"/>
      <c r="AP74" s="276"/>
      <c r="AQ74" s="182">
        <v>1679220</v>
      </c>
      <c r="AR74" s="182"/>
      <c r="AS74" s="182"/>
      <c r="AT74" s="182"/>
      <c r="AU74" s="182"/>
      <c r="AV74" s="182"/>
      <c r="AW74" s="182"/>
      <c r="AX74" s="182"/>
      <c r="AY74" s="18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</row>
    <row r="75" spans="1:75" ht="23.4" x14ac:dyDescent="0.45">
      <c r="A75" s="232"/>
      <c r="B75" s="232"/>
      <c r="C75" s="232"/>
      <c r="D75" s="265" t="s">
        <v>76</v>
      </c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7"/>
      <c r="AI75" s="264" t="s">
        <v>39</v>
      </c>
      <c r="AJ75" s="264"/>
      <c r="AK75" s="264"/>
      <c r="AL75" s="264"/>
      <c r="AM75" s="264"/>
      <c r="AN75" s="264"/>
      <c r="AO75" s="264"/>
      <c r="AP75" s="264"/>
      <c r="AQ75" s="264">
        <f>AQ64+AQ68+AQ74</f>
        <v>9943500</v>
      </c>
      <c r="AR75" s="264"/>
      <c r="AS75" s="264"/>
      <c r="AT75" s="264"/>
      <c r="AU75" s="264"/>
      <c r="AV75" s="264"/>
      <c r="AW75" s="264"/>
      <c r="AX75" s="264"/>
      <c r="AY75" s="264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</row>
    <row r="76" spans="1:75" ht="23.4" x14ac:dyDescent="0.4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</row>
    <row r="77" spans="1:75" ht="23.4" x14ac:dyDescent="0.45">
      <c r="A77" s="277" t="s">
        <v>249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</row>
    <row r="78" spans="1:75" ht="23.4" x14ac:dyDescent="0.4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</row>
    <row r="79" spans="1:75" ht="23.4" x14ac:dyDescent="0.4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</row>
    <row r="80" spans="1:75" ht="23.4" x14ac:dyDescent="0.4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</row>
    <row r="81" spans="1:75" ht="23.4" x14ac:dyDescent="0.4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</row>
    <row r="82" spans="1:75" ht="23.4" x14ac:dyDescent="0.4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</row>
    <row r="83" spans="1:75" ht="23.4" hidden="1" x14ac:dyDescent="0.45">
      <c r="A83" s="273" t="s">
        <v>340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</row>
    <row r="84" spans="1:75" ht="23.4" hidden="1" x14ac:dyDescent="0.4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</row>
    <row r="85" spans="1:75" ht="23.4" hidden="1" x14ac:dyDescent="0.45">
      <c r="A85" s="94" t="s">
        <v>250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</row>
    <row r="86" spans="1:75" ht="23.4" hidden="1" x14ac:dyDescent="0.4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</row>
    <row r="87" spans="1:75" ht="23.4" hidden="1" x14ac:dyDescent="0.45">
      <c r="A87" s="94" t="s">
        <v>251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</row>
    <row r="88" spans="1:75" ht="23.4" hidden="1" x14ac:dyDescent="0.4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</row>
    <row r="89" spans="1:75" ht="23.4" hidden="1" x14ac:dyDescent="0.45">
      <c r="A89" s="193" t="s">
        <v>219</v>
      </c>
      <c r="B89" s="193"/>
      <c r="C89" s="193"/>
      <c r="D89" s="193" t="s">
        <v>34</v>
      </c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 t="s">
        <v>109</v>
      </c>
      <c r="X89" s="193"/>
      <c r="Y89" s="193"/>
      <c r="Z89" s="193"/>
      <c r="AA89" s="193"/>
      <c r="AB89" s="193"/>
      <c r="AC89" s="193"/>
      <c r="AD89" s="193"/>
      <c r="AE89" s="193"/>
      <c r="AF89" s="193" t="s">
        <v>110</v>
      </c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 t="s">
        <v>252</v>
      </c>
      <c r="AR89" s="193"/>
      <c r="AS89" s="193"/>
      <c r="AT89" s="193"/>
      <c r="AU89" s="193"/>
      <c r="AV89" s="193"/>
      <c r="AW89" s="193"/>
      <c r="AX89" s="193"/>
      <c r="AY89" s="193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</row>
    <row r="90" spans="1:75" ht="23.4" hidden="1" x14ac:dyDescent="0.45">
      <c r="A90" s="193">
        <v>1</v>
      </c>
      <c r="B90" s="193"/>
      <c r="C90" s="193"/>
      <c r="D90" s="193">
        <v>2</v>
      </c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>
        <v>3</v>
      </c>
      <c r="X90" s="193"/>
      <c r="Y90" s="193"/>
      <c r="Z90" s="193"/>
      <c r="AA90" s="193"/>
      <c r="AB90" s="193"/>
      <c r="AC90" s="193"/>
      <c r="AD90" s="193"/>
      <c r="AE90" s="193"/>
      <c r="AF90" s="193">
        <v>4</v>
      </c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>
        <v>5</v>
      </c>
      <c r="AR90" s="193"/>
      <c r="AS90" s="193"/>
      <c r="AT90" s="193"/>
      <c r="AU90" s="193"/>
      <c r="AV90" s="193"/>
      <c r="AW90" s="193"/>
      <c r="AX90" s="193"/>
      <c r="AY90" s="193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</row>
    <row r="91" spans="1:75" ht="23.4" hidden="1" x14ac:dyDescent="0.45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</row>
    <row r="92" spans="1:75" ht="23.4" hidden="1" x14ac:dyDescent="0.45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</row>
    <row r="93" spans="1:75" ht="23.4" hidden="1" x14ac:dyDescent="0.45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</row>
    <row r="94" spans="1:75" ht="23.4" hidden="1" x14ac:dyDescent="0.45">
      <c r="A94" s="232"/>
      <c r="B94" s="232"/>
      <c r="C94" s="232"/>
      <c r="D94" s="265" t="s">
        <v>76</v>
      </c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7"/>
      <c r="W94" s="193" t="s">
        <v>39</v>
      </c>
      <c r="X94" s="193"/>
      <c r="Y94" s="193"/>
      <c r="Z94" s="193"/>
      <c r="AA94" s="193"/>
      <c r="AB94" s="193"/>
      <c r="AC94" s="193"/>
      <c r="AD94" s="193"/>
      <c r="AE94" s="193"/>
      <c r="AF94" s="193" t="s">
        <v>39</v>
      </c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232"/>
      <c r="AR94" s="232"/>
      <c r="AS94" s="232"/>
      <c r="AT94" s="232"/>
      <c r="AU94" s="232"/>
      <c r="AV94" s="232"/>
      <c r="AW94" s="232"/>
      <c r="AX94" s="232"/>
      <c r="AY94" s="23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</row>
    <row r="95" spans="1:75" ht="23.4" x14ac:dyDescent="0.4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</row>
    <row r="96" spans="1:75" ht="23.4" x14ac:dyDescent="0.45">
      <c r="A96" s="281" t="s">
        <v>253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</row>
    <row r="97" spans="1:75" ht="23.4" x14ac:dyDescent="0.4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</row>
    <row r="98" spans="1:75" ht="23.4" x14ac:dyDescent="0.45">
      <c r="A98" s="94" t="s">
        <v>250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5"/>
      <c r="P98" s="278" t="s">
        <v>254</v>
      </c>
      <c r="Q98" s="278"/>
      <c r="R98" s="278"/>
      <c r="S98" s="278"/>
      <c r="T98" s="278"/>
      <c r="U98" s="278"/>
      <c r="V98" s="278"/>
      <c r="W98" s="278"/>
      <c r="X98" s="278"/>
      <c r="Y98" s="278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</row>
    <row r="99" spans="1:75" ht="23.4" x14ac:dyDescent="0.4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</row>
    <row r="100" spans="1:75" ht="23.4" x14ac:dyDescent="0.45">
      <c r="A100" s="110" t="s">
        <v>251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109" t="s">
        <v>377</v>
      </c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</row>
    <row r="101" spans="1:75" ht="23.4" x14ac:dyDescent="0.45">
      <c r="A101" s="94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</row>
    <row r="102" spans="1:75" ht="23.4" x14ac:dyDescent="0.45">
      <c r="A102" s="273" t="s">
        <v>255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</row>
    <row r="103" spans="1:75" ht="23.4" x14ac:dyDescent="0.4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</row>
    <row r="104" spans="1:75" ht="132" customHeight="1" x14ac:dyDescent="0.45">
      <c r="A104" s="279" t="s">
        <v>219</v>
      </c>
      <c r="B104" s="279"/>
      <c r="C104" s="279"/>
      <c r="D104" s="279" t="s">
        <v>79</v>
      </c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 t="s">
        <v>256</v>
      </c>
      <c r="X104" s="279"/>
      <c r="Y104" s="279"/>
      <c r="Z104" s="279"/>
      <c r="AA104" s="279"/>
      <c r="AB104" s="279"/>
      <c r="AC104" s="279"/>
      <c r="AD104" s="279"/>
      <c r="AE104" s="279"/>
      <c r="AF104" s="279" t="s">
        <v>257</v>
      </c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80" t="s">
        <v>258</v>
      </c>
      <c r="AR104" s="280"/>
      <c r="AS104" s="280"/>
      <c r="AT104" s="280"/>
      <c r="AU104" s="280"/>
      <c r="AV104" s="280"/>
      <c r="AW104" s="280"/>
      <c r="AX104" s="280"/>
      <c r="AY104" s="280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</row>
    <row r="105" spans="1:75" ht="23.4" x14ac:dyDescent="0.45">
      <c r="A105" s="257">
        <v>1</v>
      </c>
      <c r="B105" s="257"/>
      <c r="C105" s="257"/>
      <c r="D105" s="257">
        <v>2</v>
      </c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>
        <v>3</v>
      </c>
      <c r="X105" s="257"/>
      <c r="Y105" s="257"/>
      <c r="Z105" s="257"/>
      <c r="AA105" s="257"/>
      <c r="AB105" s="257"/>
      <c r="AC105" s="257"/>
      <c r="AD105" s="257"/>
      <c r="AE105" s="257"/>
      <c r="AF105" s="257">
        <v>4</v>
      </c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>
        <v>5</v>
      </c>
      <c r="AR105" s="257"/>
      <c r="AS105" s="257"/>
      <c r="AT105" s="257"/>
      <c r="AU105" s="257"/>
      <c r="AV105" s="257"/>
      <c r="AW105" s="257"/>
      <c r="AX105" s="257"/>
      <c r="AY105" s="257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</row>
    <row r="106" spans="1:75" ht="23.4" x14ac:dyDescent="0.45">
      <c r="A106" s="211">
        <v>1</v>
      </c>
      <c r="B106" s="211"/>
      <c r="C106" s="211"/>
      <c r="D106" s="234" t="s">
        <v>259</v>
      </c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6"/>
      <c r="W106" s="213">
        <f>W107+W109</f>
        <v>59090909.100000001</v>
      </c>
      <c r="X106" s="213"/>
      <c r="Y106" s="213"/>
      <c r="Z106" s="213"/>
      <c r="AA106" s="213"/>
      <c r="AB106" s="213"/>
      <c r="AC106" s="213"/>
      <c r="AD106" s="213"/>
      <c r="AE106" s="213"/>
      <c r="AF106" s="215">
        <v>2.2000000000000002</v>
      </c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84">
        <v>1300000</v>
      </c>
      <c r="AR106" s="284"/>
      <c r="AS106" s="284"/>
      <c r="AT106" s="284"/>
      <c r="AU106" s="284"/>
      <c r="AV106" s="284"/>
      <c r="AW106" s="284"/>
      <c r="AX106" s="284"/>
      <c r="AY106" s="284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</row>
    <row r="107" spans="1:75" ht="23.4" x14ac:dyDescent="0.45">
      <c r="A107" s="282" t="s">
        <v>410</v>
      </c>
      <c r="B107" s="282"/>
      <c r="C107" s="282"/>
      <c r="D107" s="275" t="s">
        <v>260</v>
      </c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13">
        <v>58437909.100000001</v>
      </c>
      <c r="X107" s="213"/>
      <c r="Y107" s="213"/>
      <c r="Z107" s="213"/>
      <c r="AA107" s="213"/>
      <c r="AB107" s="213"/>
      <c r="AC107" s="213"/>
      <c r="AD107" s="213"/>
      <c r="AE107" s="213"/>
      <c r="AF107" s="215">
        <v>2.2000000000000002</v>
      </c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3">
        <f>W107*AF107/100</f>
        <v>1285634.0002000001</v>
      </c>
      <c r="AR107" s="213"/>
      <c r="AS107" s="213"/>
      <c r="AT107" s="213"/>
      <c r="AU107" s="213"/>
      <c r="AV107" s="213"/>
      <c r="AW107" s="213"/>
      <c r="AX107" s="213"/>
      <c r="AY107" s="213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</row>
    <row r="108" spans="1:75" ht="23.4" x14ac:dyDescent="0.45">
      <c r="A108" s="283"/>
      <c r="B108" s="283"/>
      <c r="C108" s="283"/>
      <c r="D108" s="275" t="s">
        <v>261</v>
      </c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</row>
    <row r="109" spans="1:75" ht="23.4" x14ac:dyDescent="0.45">
      <c r="A109" s="282" t="s">
        <v>411</v>
      </c>
      <c r="B109" s="282"/>
      <c r="C109" s="282"/>
      <c r="D109" s="275" t="s">
        <v>262</v>
      </c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13">
        <v>653000</v>
      </c>
      <c r="X109" s="213"/>
      <c r="Y109" s="213"/>
      <c r="Z109" s="213"/>
      <c r="AA109" s="213"/>
      <c r="AB109" s="213"/>
      <c r="AC109" s="213"/>
      <c r="AD109" s="213"/>
      <c r="AE109" s="213"/>
      <c r="AF109" s="215">
        <v>2.2000000000000002</v>
      </c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3">
        <v>14366</v>
      </c>
      <c r="AR109" s="213"/>
      <c r="AS109" s="213"/>
      <c r="AT109" s="213"/>
      <c r="AU109" s="213"/>
      <c r="AV109" s="213"/>
      <c r="AW109" s="213"/>
      <c r="AX109" s="213"/>
      <c r="AY109" s="213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</row>
    <row r="110" spans="1:75" ht="23.4" x14ac:dyDescent="0.45">
      <c r="A110" s="215"/>
      <c r="B110" s="215"/>
      <c r="C110" s="215"/>
      <c r="D110" s="275" t="s">
        <v>261</v>
      </c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</row>
    <row r="111" spans="1:75" ht="23.4" x14ac:dyDescent="0.45">
      <c r="A111" s="215"/>
      <c r="B111" s="215"/>
      <c r="C111" s="215"/>
      <c r="D111" s="265" t="s">
        <v>76</v>
      </c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7"/>
      <c r="W111" s="175">
        <f>W106</f>
        <v>59090909.100000001</v>
      </c>
      <c r="X111" s="176"/>
      <c r="Y111" s="176"/>
      <c r="Z111" s="176"/>
      <c r="AA111" s="176"/>
      <c r="AB111" s="176"/>
      <c r="AC111" s="176"/>
      <c r="AD111" s="176"/>
      <c r="AE111" s="177"/>
      <c r="AF111" s="264" t="s">
        <v>39</v>
      </c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85">
        <f>AQ107+AQ109</f>
        <v>1300000.0002000001</v>
      </c>
      <c r="AR111" s="286"/>
      <c r="AS111" s="286"/>
      <c r="AT111" s="286"/>
      <c r="AU111" s="286"/>
      <c r="AV111" s="286"/>
      <c r="AW111" s="286"/>
      <c r="AX111" s="286"/>
      <c r="AY111" s="287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</row>
    <row r="112" spans="1:75" ht="23.4" x14ac:dyDescent="0.4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</row>
    <row r="113" spans="1:75" ht="23.4" x14ac:dyDescent="0.45">
      <c r="A113" s="288" t="s">
        <v>263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</row>
    <row r="114" spans="1:75" ht="23.4" x14ac:dyDescent="0.4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</row>
    <row r="115" spans="1:75" ht="23.4" x14ac:dyDescent="0.45">
      <c r="A115" s="193" t="s">
        <v>219</v>
      </c>
      <c r="B115" s="193"/>
      <c r="C115" s="193"/>
      <c r="D115" s="193" t="s">
        <v>79</v>
      </c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 t="s">
        <v>264</v>
      </c>
      <c r="X115" s="193"/>
      <c r="Y115" s="193"/>
      <c r="Z115" s="193"/>
      <c r="AA115" s="193"/>
      <c r="AB115" s="193"/>
      <c r="AC115" s="193"/>
      <c r="AD115" s="193"/>
      <c r="AE115" s="193"/>
      <c r="AF115" s="193" t="s">
        <v>257</v>
      </c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 t="s">
        <v>265</v>
      </c>
      <c r="AR115" s="193"/>
      <c r="AS115" s="193"/>
      <c r="AT115" s="193"/>
      <c r="AU115" s="193"/>
      <c r="AV115" s="193"/>
      <c r="AW115" s="193"/>
      <c r="AX115" s="193"/>
      <c r="AY115" s="193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</row>
    <row r="116" spans="1:75" ht="23.4" x14ac:dyDescent="0.45">
      <c r="A116" s="192">
        <v>1</v>
      </c>
      <c r="B116" s="192"/>
      <c r="C116" s="192"/>
      <c r="D116" s="192">
        <v>2</v>
      </c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>
        <v>3</v>
      </c>
      <c r="X116" s="192"/>
      <c r="Y116" s="192"/>
      <c r="Z116" s="192"/>
      <c r="AA116" s="192"/>
      <c r="AB116" s="192"/>
      <c r="AC116" s="192"/>
      <c r="AD116" s="192"/>
      <c r="AE116" s="192"/>
      <c r="AF116" s="215">
        <v>4</v>
      </c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192">
        <v>5</v>
      </c>
      <c r="AR116" s="192"/>
      <c r="AS116" s="192"/>
      <c r="AT116" s="192"/>
      <c r="AU116" s="192"/>
      <c r="AV116" s="192"/>
      <c r="AW116" s="192"/>
      <c r="AX116" s="192"/>
      <c r="AY116" s="1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</row>
    <row r="117" spans="1:75" ht="23.4" x14ac:dyDescent="0.45">
      <c r="A117" s="295">
        <v>1</v>
      </c>
      <c r="B117" s="296"/>
      <c r="C117" s="297"/>
      <c r="D117" s="299" t="s">
        <v>266</v>
      </c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1"/>
      <c r="W117" s="213">
        <f>W119+W120</f>
        <v>6637135.4699999997</v>
      </c>
      <c r="X117" s="213"/>
      <c r="Y117" s="213"/>
      <c r="Z117" s="213"/>
      <c r="AA117" s="213"/>
      <c r="AB117" s="213"/>
      <c r="AC117" s="213"/>
      <c r="AD117" s="213"/>
      <c r="AE117" s="213"/>
      <c r="AF117" s="215">
        <v>1.5</v>
      </c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84">
        <v>99557</v>
      </c>
      <c r="AR117" s="284"/>
      <c r="AS117" s="284"/>
      <c r="AT117" s="284"/>
      <c r="AU117" s="284"/>
      <c r="AV117" s="284"/>
      <c r="AW117" s="284"/>
      <c r="AX117" s="284"/>
      <c r="AY117" s="284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</row>
    <row r="118" spans="1:75" ht="23.4" x14ac:dyDescent="0.45">
      <c r="A118" s="295"/>
      <c r="B118" s="296"/>
      <c r="C118" s="297"/>
      <c r="D118" s="302" t="s">
        <v>267</v>
      </c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</row>
    <row r="119" spans="1:75" ht="39.6" customHeight="1" x14ac:dyDescent="0.45">
      <c r="A119" s="115"/>
      <c r="B119" s="116"/>
      <c r="C119" s="117"/>
      <c r="D119" s="169" t="s">
        <v>268</v>
      </c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1"/>
      <c r="W119" s="289">
        <v>6192142.25</v>
      </c>
      <c r="X119" s="290"/>
      <c r="Y119" s="290"/>
      <c r="Z119" s="290"/>
      <c r="AA119" s="290"/>
      <c r="AB119" s="290"/>
      <c r="AC119" s="290"/>
      <c r="AD119" s="290"/>
      <c r="AE119" s="291"/>
      <c r="AF119" s="292">
        <v>1.5</v>
      </c>
      <c r="AG119" s="293"/>
      <c r="AH119" s="293"/>
      <c r="AI119" s="293"/>
      <c r="AJ119" s="293"/>
      <c r="AK119" s="293"/>
      <c r="AL119" s="293"/>
      <c r="AM119" s="293"/>
      <c r="AN119" s="293"/>
      <c r="AO119" s="293"/>
      <c r="AP119" s="294"/>
      <c r="AQ119" s="289">
        <v>92882</v>
      </c>
      <c r="AR119" s="290"/>
      <c r="AS119" s="290"/>
      <c r="AT119" s="290"/>
      <c r="AU119" s="290"/>
      <c r="AV119" s="290"/>
      <c r="AW119" s="290"/>
      <c r="AX119" s="290"/>
      <c r="AY119" s="291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</row>
    <row r="120" spans="1:75" ht="40.799999999999997" customHeight="1" x14ac:dyDescent="0.45">
      <c r="A120" s="295"/>
      <c r="B120" s="296"/>
      <c r="C120" s="297"/>
      <c r="D120" s="298" t="s">
        <v>269</v>
      </c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13">
        <v>444993.22</v>
      </c>
      <c r="X120" s="213"/>
      <c r="Y120" s="213"/>
      <c r="Z120" s="213"/>
      <c r="AA120" s="213"/>
      <c r="AB120" s="213"/>
      <c r="AC120" s="213"/>
      <c r="AD120" s="213"/>
      <c r="AE120" s="213"/>
      <c r="AF120" s="215">
        <v>1.5</v>
      </c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3">
        <v>6675</v>
      </c>
      <c r="AR120" s="213"/>
      <c r="AS120" s="213"/>
      <c r="AT120" s="213"/>
      <c r="AU120" s="213"/>
      <c r="AV120" s="213"/>
      <c r="AW120" s="213"/>
      <c r="AX120" s="213"/>
      <c r="AY120" s="213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</row>
    <row r="121" spans="1:75" ht="23.4" x14ac:dyDescent="0.45">
      <c r="A121" s="268"/>
      <c r="B121" s="268"/>
      <c r="C121" s="268"/>
      <c r="D121" s="265" t="s">
        <v>76</v>
      </c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7"/>
      <c r="W121" s="193" t="s">
        <v>39</v>
      </c>
      <c r="X121" s="193"/>
      <c r="Y121" s="193"/>
      <c r="Z121" s="193"/>
      <c r="AA121" s="193"/>
      <c r="AB121" s="193"/>
      <c r="AC121" s="193"/>
      <c r="AD121" s="193"/>
      <c r="AE121" s="193"/>
      <c r="AF121" s="193" t="s">
        <v>39</v>
      </c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284">
        <f>AQ117</f>
        <v>99557</v>
      </c>
      <c r="AR121" s="284"/>
      <c r="AS121" s="284"/>
      <c r="AT121" s="284"/>
      <c r="AU121" s="284"/>
      <c r="AV121" s="284"/>
      <c r="AW121" s="284"/>
      <c r="AX121" s="284"/>
      <c r="AY121" s="284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</row>
    <row r="122" spans="1:75" ht="23.4" x14ac:dyDescent="0.4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</row>
    <row r="123" spans="1:75" ht="23.4" x14ac:dyDescent="0.45">
      <c r="A123" s="288" t="s">
        <v>270</v>
      </c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  <c r="AR123" s="288"/>
      <c r="AS123" s="288"/>
      <c r="AT123" s="288"/>
      <c r="AU123" s="288"/>
      <c r="AV123" s="288"/>
      <c r="AW123" s="288"/>
      <c r="AX123" s="288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</row>
    <row r="124" spans="1:75" ht="23.4" x14ac:dyDescent="0.4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</row>
    <row r="125" spans="1:75" ht="23.4" x14ac:dyDescent="0.45">
      <c r="A125" s="193" t="s">
        <v>219</v>
      </c>
      <c r="B125" s="193"/>
      <c r="C125" s="193"/>
      <c r="D125" s="193" t="s">
        <v>79</v>
      </c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 t="s">
        <v>271</v>
      </c>
      <c r="X125" s="193"/>
      <c r="Y125" s="193"/>
      <c r="Z125" s="193"/>
      <c r="AA125" s="193"/>
      <c r="AB125" s="193"/>
      <c r="AC125" s="193"/>
      <c r="AD125" s="193"/>
      <c r="AE125" s="193"/>
      <c r="AF125" s="193" t="s">
        <v>272</v>
      </c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 t="s">
        <v>273</v>
      </c>
      <c r="AR125" s="193"/>
      <c r="AS125" s="193"/>
      <c r="AT125" s="193"/>
      <c r="AU125" s="193"/>
      <c r="AV125" s="193"/>
      <c r="AW125" s="193"/>
      <c r="AX125" s="193"/>
      <c r="AY125" s="193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</row>
    <row r="126" spans="1:75" ht="23.4" x14ac:dyDescent="0.45">
      <c r="A126" s="192">
        <v>1</v>
      </c>
      <c r="B126" s="192"/>
      <c r="C126" s="192"/>
      <c r="D126" s="192">
        <v>2</v>
      </c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>
        <v>3</v>
      </c>
      <c r="X126" s="192"/>
      <c r="Y126" s="192"/>
      <c r="Z126" s="192"/>
      <c r="AA126" s="192"/>
      <c r="AB126" s="192"/>
      <c r="AC126" s="192"/>
      <c r="AD126" s="192"/>
      <c r="AE126" s="192"/>
      <c r="AF126" s="192">
        <v>4</v>
      </c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>
        <v>5</v>
      </c>
      <c r="AR126" s="192"/>
      <c r="AS126" s="192"/>
      <c r="AT126" s="192"/>
      <c r="AU126" s="192"/>
      <c r="AV126" s="192"/>
      <c r="AW126" s="192"/>
      <c r="AX126" s="192"/>
      <c r="AY126" s="1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</row>
    <row r="127" spans="1:75" ht="23.4" x14ac:dyDescent="0.45">
      <c r="A127" s="215">
        <v>1</v>
      </c>
      <c r="B127" s="215"/>
      <c r="C127" s="215"/>
      <c r="D127" s="233" t="s">
        <v>274</v>
      </c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</row>
    <row r="128" spans="1:75" ht="23.4" x14ac:dyDescent="0.45">
      <c r="A128" s="215"/>
      <c r="B128" s="215"/>
      <c r="C128" s="215"/>
      <c r="D128" s="275" t="s">
        <v>275</v>
      </c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15">
        <v>130.5</v>
      </c>
      <c r="X128" s="215"/>
      <c r="Y128" s="215"/>
      <c r="Z128" s="215"/>
      <c r="AA128" s="215"/>
      <c r="AB128" s="215"/>
      <c r="AC128" s="215"/>
      <c r="AD128" s="215"/>
      <c r="AE128" s="215"/>
      <c r="AF128" s="215">
        <v>30</v>
      </c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84">
        <f>W128*AF128</f>
        <v>3915</v>
      </c>
      <c r="AR128" s="284"/>
      <c r="AS128" s="284"/>
      <c r="AT128" s="284"/>
      <c r="AU128" s="284"/>
      <c r="AV128" s="284"/>
      <c r="AW128" s="284"/>
      <c r="AX128" s="284"/>
      <c r="AY128" s="284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</row>
    <row r="129" spans="1:75" ht="23.4" x14ac:dyDescent="0.45">
      <c r="A129" s="215">
        <v>2</v>
      </c>
      <c r="B129" s="215"/>
      <c r="C129" s="215"/>
      <c r="D129" s="233" t="s">
        <v>276</v>
      </c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</row>
    <row r="130" spans="1:75" ht="23.4" x14ac:dyDescent="0.45">
      <c r="A130" s="215"/>
      <c r="B130" s="215"/>
      <c r="C130" s="215"/>
      <c r="D130" s="275" t="s">
        <v>277</v>
      </c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</row>
    <row r="131" spans="1:75" ht="23.4" x14ac:dyDescent="0.45">
      <c r="A131" s="215"/>
      <c r="B131" s="215"/>
      <c r="C131" s="215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</row>
    <row r="132" spans="1:75" ht="23.4" x14ac:dyDescent="0.45">
      <c r="A132" s="215"/>
      <c r="B132" s="215"/>
      <c r="C132" s="215"/>
      <c r="D132" s="265" t="s">
        <v>76</v>
      </c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7"/>
      <c r="W132" s="193" t="s">
        <v>39</v>
      </c>
      <c r="X132" s="193"/>
      <c r="Y132" s="193"/>
      <c r="Z132" s="193"/>
      <c r="AA132" s="193"/>
      <c r="AB132" s="193"/>
      <c r="AC132" s="193"/>
      <c r="AD132" s="193"/>
      <c r="AE132" s="193"/>
      <c r="AF132" s="193" t="s">
        <v>39</v>
      </c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284">
        <v>3915</v>
      </c>
      <c r="AR132" s="284"/>
      <c r="AS132" s="284"/>
      <c r="AT132" s="284"/>
      <c r="AU132" s="284"/>
      <c r="AV132" s="284"/>
      <c r="AW132" s="284"/>
      <c r="AX132" s="284"/>
      <c r="AY132" s="284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</row>
    <row r="133" spans="1:75" ht="23.4" x14ac:dyDescent="0.4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</row>
    <row r="134" spans="1:75" ht="23.4" hidden="1" x14ac:dyDescent="0.45">
      <c r="A134" s="273" t="s">
        <v>341</v>
      </c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</row>
    <row r="135" spans="1:75" ht="23.4" hidden="1" x14ac:dyDescent="0.4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</row>
    <row r="136" spans="1:75" ht="23.4" hidden="1" x14ac:dyDescent="0.45">
      <c r="A136" s="94" t="s">
        <v>250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</row>
    <row r="137" spans="1:75" ht="23.4" hidden="1" x14ac:dyDescent="0.4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</row>
    <row r="138" spans="1:75" ht="23.4" hidden="1" x14ac:dyDescent="0.45">
      <c r="A138" s="94" t="s">
        <v>251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</row>
    <row r="139" spans="1:75" ht="23.4" hidden="1" x14ac:dyDescent="0.4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</row>
    <row r="140" spans="1:75" ht="23.4" hidden="1" x14ac:dyDescent="0.45">
      <c r="A140" s="193" t="s">
        <v>219</v>
      </c>
      <c r="B140" s="193"/>
      <c r="C140" s="193"/>
      <c r="D140" s="193" t="s">
        <v>34</v>
      </c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 t="s">
        <v>278</v>
      </c>
      <c r="X140" s="193"/>
      <c r="Y140" s="193"/>
      <c r="Z140" s="193"/>
      <c r="AA140" s="193"/>
      <c r="AB140" s="193"/>
      <c r="AC140" s="193"/>
      <c r="AD140" s="193"/>
      <c r="AE140" s="193"/>
      <c r="AF140" s="193" t="s">
        <v>110</v>
      </c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 t="s">
        <v>279</v>
      </c>
      <c r="AR140" s="193"/>
      <c r="AS140" s="193"/>
      <c r="AT140" s="193"/>
      <c r="AU140" s="193"/>
      <c r="AV140" s="193"/>
      <c r="AW140" s="193"/>
      <c r="AX140" s="193"/>
      <c r="AY140" s="193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</row>
    <row r="141" spans="1:75" ht="23.4" hidden="1" x14ac:dyDescent="0.45">
      <c r="A141" s="192">
        <v>1</v>
      </c>
      <c r="B141" s="192"/>
      <c r="C141" s="192"/>
      <c r="D141" s="192">
        <v>2</v>
      </c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>
        <v>3</v>
      </c>
      <c r="X141" s="192"/>
      <c r="Y141" s="192"/>
      <c r="Z141" s="192"/>
      <c r="AA141" s="192"/>
      <c r="AB141" s="192"/>
      <c r="AC141" s="192"/>
      <c r="AD141" s="192"/>
      <c r="AE141" s="192"/>
      <c r="AF141" s="192">
        <v>4</v>
      </c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>
        <v>5</v>
      </c>
      <c r="AR141" s="192"/>
      <c r="AS141" s="192"/>
      <c r="AT141" s="192"/>
      <c r="AU141" s="192"/>
      <c r="AV141" s="192"/>
      <c r="AW141" s="192"/>
      <c r="AX141" s="192"/>
      <c r="AY141" s="1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</row>
    <row r="142" spans="1:75" ht="23.4" hidden="1" x14ac:dyDescent="0.45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</row>
    <row r="143" spans="1:75" ht="23.4" hidden="1" x14ac:dyDescent="0.4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</row>
    <row r="144" spans="1:75" ht="23.4" hidden="1" x14ac:dyDescent="0.4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</row>
    <row r="145" spans="1:75" ht="23.4" hidden="1" x14ac:dyDescent="0.45">
      <c r="A145" s="215"/>
      <c r="B145" s="215"/>
      <c r="C145" s="215"/>
      <c r="D145" s="265" t="s">
        <v>76</v>
      </c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7"/>
      <c r="W145" s="193" t="s">
        <v>39</v>
      </c>
      <c r="X145" s="193"/>
      <c r="Y145" s="193"/>
      <c r="Z145" s="193"/>
      <c r="AA145" s="193"/>
      <c r="AB145" s="193"/>
      <c r="AC145" s="193"/>
      <c r="AD145" s="193"/>
      <c r="AE145" s="193"/>
      <c r="AF145" s="193" t="s">
        <v>39</v>
      </c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</row>
    <row r="146" spans="1:75" ht="23.4" x14ac:dyDescent="0.4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</row>
    <row r="147" spans="1:75" ht="23.4" x14ac:dyDescent="0.45">
      <c r="A147" s="273" t="s">
        <v>280</v>
      </c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</row>
    <row r="148" spans="1:75" ht="23.4" x14ac:dyDescent="0.4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</row>
    <row r="149" spans="1:75" ht="23.4" x14ac:dyDescent="0.45">
      <c r="A149" s="110" t="s">
        <v>216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216">
        <v>113</v>
      </c>
      <c r="Q149" s="216"/>
      <c r="R149" s="216"/>
      <c r="S149" s="216"/>
      <c r="T149" s="216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</row>
    <row r="150" spans="1:75" ht="23.4" x14ac:dyDescent="0.4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</row>
    <row r="151" spans="1:75" ht="23.4" x14ac:dyDescent="0.45">
      <c r="A151" s="110" t="s">
        <v>217</v>
      </c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3" t="s">
        <v>281</v>
      </c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09"/>
      <c r="BD151" s="89"/>
      <c r="BE151" s="89"/>
      <c r="BF151" s="89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</row>
    <row r="152" spans="1:75" ht="23.4" x14ac:dyDescent="0.4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</row>
    <row r="153" spans="1:75" ht="23.4" x14ac:dyDescent="0.45">
      <c r="A153" s="193" t="s">
        <v>219</v>
      </c>
      <c r="B153" s="193"/>
      <c r="C153" s="193"/>
      <c r="D153" s="193" t="s">
        <v>34</v>
      </c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 t="s">
        <v>278</v>
      </c>
      <c r="X153" s="193"/>
      <c r="Y153" s="193"/>
      <c r="Z153" s="193"/>
      <c r="AA153" s="193"/>
      <c r="AB153" s="193"/>
      <c r="AC153" s="193"/>
      <c r="AD153" s="193"/>
      <c r="AE153" s="193"/>
      <c r="AF153" s="193" t="s">
        <v>110</v>
      </c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 t="s">
        <v>279</v>
      </c>
      <c r="AR153" s="193"/>
      <c r="AS153" s="193"/>
      <c r="AT153" s="193"/>
      <c r="AU153" s="193"/>
      <c r="AV153" s="193"/>
      <c r="AW153" s="193"/>
      <c r="AX153" s="193"/>
      <c r="AY153" s="193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</row>
    <row r="154" spans="1:75" ht="23.4" x14ac:dyDescent="0.45">
      <c r="A154" s="211">
        <v>1</v>
      </c>
      <c r="B154" s="211"/>
      <c r="C154" s="211"/>
      <c r="D154" s="211">
        <v>2</v>
      </c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>
        <v>3</v>
      </c>
      <c r="X154" s="211"/>
      <c r="Y154" s="211"/>
      <c r="Z154" s="211"/>
      <c r="AA154" s="211"/>
      <c r="AB154" s="211"/>
      <c r="AC154" s="211"/>
      <c r="AD154" s="211"/>
      <c r="AE154" s="211"/>
      <c r="AF154" s="211">
        <v>4</v>
      </c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>
        <v>5</v>
      </c>
      <c r="AR154" s="211"/>
      <c r="AS154" s="211"/>
      <c r="AT154" s="211"/>
      <c r="AU154" s="211"/>
      <c r="AV154" s="211"/>
      <c r="AW154" s="211"/>
      <c r="AX154" s="211"/>
      <c r="AY154" s="211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</row>
    <row r="155" spans="1:75" ht="23.4" x14ac:dyDescent="0.45">
      <c r="A155" s="257">
        <v>1</v>
      </c>
      <c r="B155" s="257"/>
      <c r="C155" s="257"/>
      <c r="D155" s="304" t="s">
        <v>282</v>
      </c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215">
        <v>320</v>
      </c>
      <c r="X155" s="215"/>
      <c r="Y155" s="215"/>
      <c r="Z155" s="215"/>
      <c r="AA155" s="215"/>
      <c r="AB155" s="215"/>
      <c r="AC155" s="215"/>
      <c r="AD155" s="215"/>
      <c r="AE155" s="215"/>
      <c r="AF155" s="215">
        <v>450</v>
      </c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3">
        <f>W155*AF155</f>
        <v>144000</v>
      </c>
      <c r="AR155" s="213"/>
      <c r="AS155" s="213"/>
      <c r="AT155" s="213"/>
      <c r="AU155" s="213"/>
      <c r="AV155" s="213"/>
      <c r="AW155" s="213"/>
      <c r="AX155" s="213"/>
      <c r="AY155" s="213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</row>
    <row r="156" spans="1:75" ht="23.4" x14ac:dyDescent="0.45">
      <c r="A156" s="257">
        <v>2</v>
      </c>
      <c r="B156" s="257"/>
      <c r="C156" s="257"/>
      <c r="D156" s="304" t="s">
        <v>283</v>
      </c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215">
        <v>1840</v>
      </c>
      <c r="X156" s="215"/>
      <c r="Y156" s="215"/>
      <c r="Z156" s="215"/>
      <c r="AA156" s="215"/>
      <c r="AB156" s="215"/>
      <c r="AC156" s="215"/>
      <c r="AD156" s="215"/>
      <c r="AE156" s="215"/>
      <c r="AF156" s="215">
        <v>400</v>
      </c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3">
        <f>W156*AF156</f>
        <v>736000</v>
      </c>
      <c r="AR156" s="213"/>
      <c r="AS156" s="213"/>
      <c r="AT156" s="213"/>
      <c r="AU156" s="213"/>
      <c r="AV156" s="213"/>
      <c r="AW156" s="213"/>
      <c r="AX156" s="213"/>
      <c r="AY156" s="213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</row>
    <row r="157" spans="1:75" ht="23.4" x14ac:dyDescent="0.45">
      <c r="A157" s="257">
        <v>3</v>
      </c>
      <c r="B157" s="257"/>
      <c r="C157" s="257"/>
      <c r="D157" s="304" t="s">
        <v>284</v>
      </c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215">
        <v>550</v>
      </c>
      <c r="X157" s="215"/>
      <c r="Y157" s="215"/>
      <c r="Z157" s="215"/>
      <c r="AA157" s="215"/>
      <c r="AB157" s="215"/>
      <c r="AC157" s="215"/>
      <c r="AD157" s="215"/>
      <c r="AE157" s="215"/>
      <c r="AF157" s="215">
        <v>420</v>
      </c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3">
        <f>W157*AF157</f>
        <v>231000</v>
      </c>
      <c r="AR157" s="213"/>
      <c r="AS157" s="213"/>
      <c r="AT157" s="213"/>
      <c r="AU157" s="213"/>
      <c r="AV157" s="213"/>
      <c r="AW157" s="213"/>
      <c r="AX157" s="213"/>
      <c r="AY157" s="213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</row>
    <row r="158" spans="1:75" ht="23.4" x14ac:dyDescent="0.45">
      <c r="A158" s="268"/>
      <c r="B158" s="268"/>
      <c r="C158" s="268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</row>
    <row r="159" spans="1:75" ht="23.4" x14ac:dyDescent="0.45">
      <c r="A159" s="268"/>
      <c r="B159" s="268"/>
      <c r="C159" s="268"/>
      <c r="D159" s="265" t="s">
        <v>76</v>
      </c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7"/>
      <c r="W159" s="193" t="s">
        <v>39</v>
      </c>
      <c r="X159" s="193"/>
      <c r="Y159" s="193"/>
      <c r="Z159" s="193"/>
      <c r="AA159" s="193"/>
      <c r="AB159" s="193"/>
      <c r="AC159" s="193"/>
      <c r="AD159" s="193"/>
      <c r="AE159" s="193"/>
      <c r="AF159" s="193" t="s">
        <v>39</v>
      </c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284">
        <f>AQ155+AQ156+AQ157</f>
        <v>1111000</v>
      </c>
      <c r="AR159" s="192"/>
      <c r="AS159" s="192"/>
      <c r="AT159" s="192"/>
      <c r="AU159" s="192"/>
      <c r="AV159" s="192"/>
      <c r="AW159" s="192"/>
      <c r="AX159" s="192"/>
      <c r="AY159" s="1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</row>
    <row r="160" spans="1:75" ht="23.4" x14ac:dyDescent="0.4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</row>
    <row r="161" spans="1:75" ht="23.4" x14ac:dyDescent="0.45">
      <c r="A161" s="288" t="s">
        <v>285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  <c r="AK161" s="288"/>
      <c r="AL161" s="288"/>
      <c r="AM161" s="288"/>
      <c r="AN161" s="288"/>
      <c r="AO161" s="288"/>
      <c r="AP161" s="288"/>
      <c r="AQ161" s="288"/>
      <c r="AR161" s="288"/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8"/>
      <c r="BE161" s="288"/>
      <c r="BF161" s="288"/>
      <c r="BG161" s="288"/>
      <c r="BH161" s="288"/>
      <c r="BI161" s="288"/>
      <c r="BJ161" s="288"/>
      <c r="BK161" s="288"/>
      <c r="BL161" s="288"/>
      <c r="BM161" s="288"/>
      <c r="BN161" s="288"/>
      <c r="BO161" s="288"/>
      <c r="BP161" s="288"/>
      <c r="BQ161" s="288"/>
      <c r="BR161" s="288"/>
      <c r="BS161" s="92"/>
      <c r="BT161" s="92"/>
      <c r="BU161" s="92"/>
      <c r="BV161" s="92"/>
      <c r="BW161" s="92"/>
    </row>
    <row r="162" spans="1:75" ht="23.4" x14ac:dyDescent="0.4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</row>
    <row r="163" spans="1:75" ht="23.4" x14ac:dyDescent="0.45">
      <c r="A163" s="230" t="s">
        <v>482</v>
      </c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</row>
    <row r="164" spans="1:75" ht="23.4" x14ac:dyDescent="0.4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</row>
    <row r="165" spans="1:75" ht="23.4" x14ac:dyDescent="0.45">
      <c r="A165" s="230" t="s">
        <v>485</v>
      </c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0"/>
      <c r="AK165" s="230"/>
      <c r="AL165" s="230"/>
      <c r="AM165" s="230"/>
      <c r="AN165" s="230"/>
      <c r="AO165" s="230"/>
      <c r="AP165" s="230"/>
      <c r="AQ165" s="230"/>
      <c r="AR165" s="230"/>
      <c r="AS165" s="230"/>
      <c r="AT165" s="230"/>
      <c r="AU165" s="230"/>
      <c r="AV165" s="230"/>
      <c r="AW165" s="230"/>
      <c r="AX165" s="230"/>
      <c r="AY165" s="230"/>
      <c r="AZ165" s="230"/>
      <c r="BA165" s="230"/>
      <c r="BB165" s="230"/>
      <c r="BC165" s="230"/>
      <c r="BD165" s="230"/>
      <c r="BE165" s="230"/>
      <c r="BF165" s="230"/>
      <c r="BG165" s="230"/>
      <c r="BH165" s="230"/>
      <c r="BI165" s="230"/>
      <c r="BJ165" s="230"/>
      <c r="BK165" s="230"/>
      <c r="BL165" s="230"/>
      <c r="BM165" s="230"/>
      <c r="BN165" s="230"/>
      <c r="BO165" s="230"/>
      <c r="BP165" s="230"/>
      <c r="BQ165" s="92"/>
      <c r="BR165" s="92"/>
      <c r="BS165" s="92"/>
      <c r="BT165" s="92"/>
      <c r="BU165" s="92"/>
      <c r="BV165" s="92"/>
      <c r="BW165" s="92"/>
    </row>
    <row r="166" spans="1:75" ht="23.4" x14ac:dyDescent="0.4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</row>
    <row r="167" spans="1:75" ht="23.4" x14ac:dyDescent="0.45">
      <c r="A167" s="306" t="s">
        <v>286</v>
      </c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  <c r="AA167" s="306"/>
      <c r="AB167" s="306"/>
      <c r="AC167" s="306"/>
      <c r="AD167" s="306"/>
      <c r="AE167" s="306"/>
      <c r="AF167" s="306"/>
      <c r="AG167" s="306"/>
      <c r="AH167" s="306"/>
      <c r="AI167" s="306"/>
      <c r="AJ167" s="306"/>
      <c r="AK167" s="306"/>
      <c r="AL167" s="306"/>
      <c r="AM167" s="306"/>
      <c r="AN167" s="306"/>
      <c r="AO167" s="306"/>
      <c r="AP167" s="306"/>
      <c r="AQ167" s="306"/>
      <c r="AR167" s="306"/>
      <c r="AS167" s="306"/>
      <c r="AT167" s="306"/>
      <c r="AU167" s="306"/>
      <c r="AV167" s="306"/>
      <c r="AW167" s="306"/>
      <c r="AX167" s="306"/>
      <c r="AY167" s="306"/>
      <c r="AZ167" s="306"/>
      <c r="BA167" s="306"/>
      <c r="BB167" s="306"/>
      <c r="BC167" s="306"/>
      <c r="BD167" s="306"/>
      <c r="BE167" s="306"/>
      <c r="BF167" s="306"/>
      <c r="BG167" s="306"/>
      <c r="BH167" s="306"/>
      <c r="BI167" s="306"/>
      <c r="BJ167" s="306"/>
      <c r="BK167" s="306"/>
      <c r="BL167" s="306"/>
      <c r="BM167" s="306"/>
      <c r="BN167" s="306"/>
      <c r="BO167" s="306"/>
      <c r="BP167" s="306"/>
      <c r="BQ167" s="306"/>
      <c r="BR167" s="306"/>
      <c r="BS167" s="306"/>
      <c r="BT167" s="306"/>
      <c r="BU167" s="306"/>
      <c r="BV167" s="92"/>
      <c r="BW167" s="92"/>
    </row>
    <row r="168" spans="1:75" ht="23.4" x14ac:dyDescent="0.4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</row>
    <row r="169" spans="1:75" ht="23.4" x14ac:dyDescent="0.45">
      <c r="A169" s="193" t="s">
        <v>219</v>
      </c>
      <c r="B169" s="193"/>
      <c r="C169" s="193"/>
      <c r="D169" s="193" t="s">
        <v>287</v>
      </c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 t="s">
        <v>123</v>
      </c>
      <c r="AN169" s="193"/>
      <c r="AO169" s="193"/>
      <c r="AP169" s="193"/>
      <c r="AQ169" s="193"/>
      <c r="AR169" s="193"/>
      <c r="AS169" s="193"/>
      <c r="AT169" s="193"/>
      <c r="AU169" s="193"/>
      <c r="AV169" s="193" t="s">
        <v>124</v>
      </c>
      <c r="AW169" s="193"/>
      <c r="AX169" s="193"/>
      <c r="AY169" s="193"/>
      <c r="AZ169" s="193"/>
      <c r="BA169" s="193"/>
      <c r="BB169" s="193"/>
      <c r="BC169" s="193"/>
      <c r="BD169" s="193"/>
      <c r="BE169" s="193" t="s">
        <v>125</v>
      </c>
      <c r="BF169" s="193"/>
      <c r="BG169" s="193"/>
      <c r="BH169" s="193"/>
      <c r="BI169" s="193"/>
      <c r="BJ169" s="193"/>
      <c r="BK169" s="193"/>
      <c r="BL169" s="193"/>
      <c r="BM169" s="193"/>
      <c r="BN169" s="193" t="s">
        <v>288</v>
      </c>
      <c r="BO169" s="193"/>
      <c r="BP169" s="193"/>
      <c r="BQ169" s="193"/>
      <c r="BR169" s="193"/>
      <c r="BS169" s="193"/>
      <c r="BT169" s="193"/>
      <c r="BU169" s="193"/>
      <c r="BV169" s="193"/>
      <c r="BW169" s="92"/>
    </row>
    <row r="170" spans="1:75" ht="23.4" x14ac:dyDescent="0.45">
      <c r="A170" s="193">
        <v>1</v>
      </c>
      <c r="B170" s="193"/>
      <c r="C170" s="193"/>
      <c r="D170" s="193">
        <v>2</v>
      </c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>
        <v>3</v>
      </c>
      <c r="AN170" s="193"/>
      <c r="AO170" s="193"/>
      <c r="AP170" s="193"/>
      <c r="AQ170" s="193"/>
      <c r="AR170" s="193"/>
      <c r="AS170" s="193"/>
      <c r="AT170" s="193"/>
      <c r="AU170" s="193"/>
      <c r="AV170" s="193">
        <v>4</v>
      </c>
      <c r="AW170" s="193"/>
      <c r="AX170" s="193"/>
      <c r="AY170" s="193"/>
      <c r="AZ170" s="193"/>
      <c r="BA170" s="193"/>
      <c r="BB170" s="193"/>
      <c r="BC170" s="193"/>
      <c r="BD170" s="193"/>
      <c r="BE170" s="193">
        <v>5</v>
      </c>
      <c r="BF170" s="193"/>
      <c r="BG170" s="193"/>
      <c r="BH170" s="193"/>
      <c r="BI170" s="193"/>
      <c r="BJ170" s="193"/>
      <c r="BK170" s="193"/>
      <c r="BL170" s="193"/>
      <c r="BM170" s="193"/>
      <c r="BN170" s="193">
        <v>6</v>
      </c>
      <c r="BO170" s="193"/>
      <c r="BP170" s="193"/>
      <c r="BQ170" s="193"/>
      <c r="BR170" s="193"/>
      <c r="BS170" s="193"/>
      <c r="BT170" s="193"/>
      <c r="BU170" s="193"/>
      <c r="BV170" s="193"/>
      <c r="BW170" s="92"/>
    </row>
    <row r="171" spans="1:75" ht="57" customHeight="1" x14ac:dyDescent="0.45">
      <c r="A171" s="232">
        <v>1</v>
      </c>
      <c r="B171" s="232"/>
      <c r="C171" s="232"/>
      <c r="D171" s="305" t="s">
        <v>365</v>
      </c>
      <c r="E171" s="305"/>
      <c r="F171" s="305"/>
      <c r="G171" s="305"/>
      <c r="H171" s="305"/>
      <c r="I171" s="305"/>
      <c r="J171" s="305"/>
      <c r="K171" s="305"/>
      <c r="L171" s="305"/>
      <c r="M171" s="305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5"/>
      <c r="AB171" s="305"/>
      <c r="AC171" s="305"/>
      <c r="AD171" s="305"/>
      <c r="AE171" s="305"/>
      <c r="AF171" s="305"/>
      <c r="AG171" s="305"/>
      <c r="AH171" s="305"/>
      <c r="AI171" s="305"/>
      <c r="AJ171" s="305"/>
      <c r="AK171" s="305"/>
      <c r="AL171" s="305"/>
      <c r="AM171" s="232">
        <v>8</v>
      </c>
      <c r="AN171" s="232"/>
      <c r="AO171" s="232"/>
      <c r="AP171" s="232"/>
      <c r="AQ171" s="232"/>
      <c r="AR171" s="232"/>
      <c r="AS171" s="232"/>
      <c r="AT171" s="232"/>
      <c r="AU171" s="232"/>
      <c r="AV171" s="232">
        <v>12</v>
      </c>
      <c r="AW171" s="232"/>
      <c r="AX171" s="232"/>
      <c r="AY171" s="232"/>
      <c r="AZ171" s="232"/>
      <c r="BA171" s="232"/>
      <c r="BB171" s="232"/>
      <c r="BC171" s="232"/>
      <c r="BD171" s="232"/>
      <c r="BE171" s="182">
        <v>520.83000000000004</v>
      </c>
      <c r="BF171" s="182"/>
      <c r="BG171" s="182"/>
      <c r="BH171" s="182"/>
      <c r="BI171" s="182"/>
      <c r="BJ171" s="182"/>
      <c r="BK171" s="182"/>
      <c r="BL171" s="182"/>
      <c r="BM171" s="182"/>
      <c r="BN171" s="182">
        <v>50000</v>
      </c>
      <c r="BO171" s="182"/>
      <c r="BP171" s="182"/>
      <c r="BQ171" s="182"/>
      <c r="BR171" s="182"/>
      <c r="BS171" s="182"/>
      <c r="BT171" s="182"/>
      <c r="BU171" s="182"/>
      <c r="BV171" s="182"/>
      <c r="BW171" s="92"/>
    </row>
    <row r="172" spans="1:75" ht="69" customHeight="1" x14ac:dyDescent="0.45">
      <c r="A172" s="232">
        <v>2</v>
      </c>
      <c r="B172" s="232"/>
      <c r="C172" s="232"/>
      <c r="D172" s="305" t="s">
        <v>378</v>
      </c>
      <c r="E172" s="305"/>
      <c r="F172" s="305"/>
      <c r="G172" s="305"/>
      <c r="H172" s="305"/>
      <c r="I172" s="305"/>
      <c r="J172" s="305"/>
      <c r="K172" s="305"/>
      <c r="L172" s="305"/>
      <c r="M172" s="305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305"/>
      <c r="AC172" s="305"/>
      <c r="AD172" s="305"/>
      <c r="AE172" s="305"/>
      <c r="AF172" s="305"/>
      <c r="AG172" s="305"/>
      <c r="AH172" s="305"/>
      <c r="AI172" s="305"/>
      <c r="AJ172" s="305"/>
      <c r="AK172" s="305"/>
      <c r="AL172" s="305"/>
      <c r="AM172" s="232">
        <v>8</v>
      </c>
      <c r="AN172" s="232"/>
      <c r="AO172" s="232"/>
      <c r="AP172" s="232"/>
      <c r="AQ172" s="232"/>
      <c r="AR172" s="232"/>
      <c r="AS172" s="232"/>
      <c r="AT172" s="232"/>
      <c r="AU172" s="232"/>
      <c r="AV172" s="232">
        <v>12</v>
      </c>
      <c r="AW172" s="232"/>
      <c r="AX172" s="232"/>
      <c r="AY172" s="232"/>
      <c r="AZ172" s="232"/>
      <c r="BA172" s="232"/>
      <c r="BB172" s="232"/>
      <c r="BC172" s="232"/>
      <c r="BD172" s="232"/>
      <c r="BE172" s="182">
        <v>1354</v>
      </c>
      <c r="BF172" s="182"/>
      <c r="BG172" s="182"/>
      <c r="BH172" s="182"/>
      <c r="BI172" s="182"/>
      <c r="BJ172" s="182"/>
      <c r="BK172" s="182"/>
      <c r="BL172" s="182"/>
      <c r="BM172" s="182"/>
      <c r="BN172" s="182">
        <v>130000</v>
      </c>
      <c r="BO172" s="182"/>
      <c r="BP172" s="182"/>
      <c r="BQ172" s="182"/>
      <c r="BR172" s="182"/>
      <c r="BS172" s="182"/>
      <c r="BT172" s="182"/>
      <c r="BU172" s="182"/>
      <c r="BV172" s="182"/>
      <c r="BW172" s="92"/>
    </row>
    <row r="173" spans="1:75" ht="23.4" x14ac:dyDescent="0.45">
      <c r="A173" s="232">
        <v>3</v>
      </c>
      <c r="B173" s="232"/>
      <c r="C173" s="232"/>
      <c r="D173" s="305" t="s">
        <v>291</v>
      </c>
      <c r="E173" s="305"/>
      <c r="F173" s="305"/>
      <c r="G173" s="305"/>
      <c r="H173" s="305"/>
      <c r="I173" s="305"/>
      <c r="J173" s="305"/>
      <c r="K173" s="305"/>
      <c r="L173" s="305"/>
      <c r="M173" s="305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5"/>
      <c r="AB173" s="305"/>
      <c r="AC173" s="305"/>
      <c r="AD173" s="305"/>
      <c r="AE173" s="305"/>
      <c r="AF173" s="305"/>
      <c r="AG173" s="305"/>
      <c r="AH173" s="305"/>
      <c r="AI173" s="305"/>
      <c r="AJ173" s="305"/>
      <c r="AK173" s="305"/>
      <c r="AL173" s="305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2"/>
      <c r="BH173" s="232"/>
      <c r="BI173" s="232"/>
      <c r="BJ173" s="232"/>
      <c r="BK173" s="232"/>
      <c r="BL173" s="232"/>
      <c r="BM173" s="232"/>
      <c r="BN173" s="232"/>
      <c r="BO173" s="232"/>
      <c r="BP173" s="232"/>
      <c r="BQ173" s="232"/>
      <c r="BR173" s="232"/>
      <c r="BS173" s="232"/>
      <c r="BT173" s="232"/>
      <c r="BU173" s="232"/>
      <c r="BV173" s="232"/>
      <c r="BW173" s="92"/>
    </row>
    <row r="174" spans="1:75" ht="23.4" x14ac:dyDescent="0.45">
      <c r="A174" s="232">
        <v>7</v>
      </c>
      <c r="B174" s="232"/>
      <c r="C174" s="232"/>
      <c r="D174" s="307" t="s">
        <v>295</v>
      </c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  <c r="R174" s="307"/>
      <c r="S174" s="307"/>
      <c r="T174" s="307"/>
      <c r="U174" s="307"/>
      <c r="V174" s="307"/>
      <c r="W174" s="307"/>
      <c r="X174" s="307"/>
      <c r="Y174" s="307"/>
      <c r="Z174" s="307"/>
      <c r="AA174" s="307"/>
      <c r="AB174" s="307"/>
      <c r="AC174" s="307"/>
      <c r="AD174" s="307"/>
      <c r="AE174" s="307"/>
      <c r="AF174" s="307"/>
      <c r="AG174" s="307"/>
      <c r="AH174" s="307"/>
      <c r="AI174" s="307"/>
      <c r="AJ174" s="307"/>
      <c r="AK174" s="307"/>
      <c r="AL174" s="307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2"/>
      <c r="BF174" s="232"/>
      <c r="BG174" s="232"/>
      <c r="BH174" s="232"/>
      <c r="BI174" s="232"/>
      <c r="BJ174" s="232"/>
      <c r="BK174" s="232"/>
      <c r="BL174" s="232"/>
      <c r="BM174" s="232"/>
      <c r="BN174" s="232"/>
      <c r="BO174" s="232"/>
      <c r="BP174" s="232"/>
      <c r="BQ174" s="232"/>
      <c r="BR174" s="232"/>
      <c r="BS174" s="232"/>
      <c r="BT174" s="232"/>
      <c r="BU174" s="232"/>
      <c r="BV174" s="232"/>
      <c r="BW174" s="92"/>
    </row>
    <row r="175" spans="1:75" ht="23.4" x14ac:dyDescent="0.45">
      <c r="A175" s="232">
        <v>8</v>
      </c>
      <c r="B175" s="232"/>
      <c r="C175" s="232"/>
      <c r="D175" s="305" t="s">
        <v>296</v>
      </c>
      <c r="E175" s="305"/>
      <c r="F175" s="305"/>
      <c r="G175" s="305"/>
      <c r="H175" s="305"/>
      <c r="I175" s="305"/>
      <c r="J175" s="3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5"/>
      <c r="AB175" s="305"/>
      <c r="AC175" s="305"/>
      <c r="AD175" s="305"/>
      <c r="AE175" s="305"/>
      <c r="AF175" s="305"/>
      <c r="AG175" s="305"/>
      <c r="AH175" s="305"/>
      <c r="AI175" s="305"/>
      <c r="AJ175" s="305"/>
      <c r="AK175" s="305"/>
      <c r="AL175" s="305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2"/>
      <c r="BH175" s="232"/>
      <c r="BI175" s="232"/>
      <c r="BJ175" s="232"/>
      <c r="BK175" s="232"/>
      <c r="BL175" s="232"/>
      <c r="BM175" s="232"/>
      <c r="BN175" s="232"/>
      <c r="BO175" s="232"/>
      <c r="BP175" s="232"/>
      <c r="BQ175" s="232"/>
      <c r="BR175" s="232"/>
      <c r="BS175" s="232"/>
      <c r="BT175" s="232"/>
      <c r="BU175" s="232"/>
      <c r="BV175" s="232"/>
      <c r="BW175" s="92"/>
    </row>
    <row r="176" spans="1:75" ht="23.4" x14ac:dyDescent="0.45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2"/>
      <c r="BF176" s="232"/>
      <c r="BG176" s="232"/>
      <c r="BH176" s="232"/>
      <c r="BI176" s="232"/>
      <c r="BJ176" s="232"/>
      <c r="BK176" s="232"/>
      <c r="BL176" s="232"/>
      <c r="BM176" s="232"/>
      <c r="BN176" s="232"/>
      <c r="BO176" s="232"/>
      <c r="BP176" s="232"/>
      <c r="BQ176" s="232"/>
      <c r="BR176" s="232"/>
      <c r="BS176" s="232"/>
      <c r="BT176" s="232"/>
      <c r="BU176" s="232"/>
      <c r="BV176" s="232"/>
      <c r="BW176" s="92"/>
    </row>
    <row r="177" spans="1:75" ht="23.4" x14ac:dyDescent="0.45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2"/>
      <c r="BF177" s="232"/>
      <c r="BG177" s="232"/>
      <c r="BH177" s="232"/>
      <c r="BI177" s="232"/>
      <c r="BJ177" s="232"/>
      <c r="BK177" s="232"/>
      <c r="BL177" s="232"/>
      <c r="BM177" s="232"/>
      <c r="BN177" s="232"/>
      <c r="BO177" s="232"/>
      <c r="BP177" s="232"/>
      <c r="BQ177" s="232"/>
      <c r="BR177" s="232"/>
      <c r="BS177" s="232"/>
      <c r="BT177" s="232"/>
      <c r="BU177" s="232"/>
      <c r="BV177" s="232"/>
      <c r="BW177" s="92"/>
    </row>
    <row r="178" spans="1:75" ht="23.4" x14ac:dyDescent="0.45">
      <c r="A178" s="232"/>
      <c r="B178" s="232"/>
      <c r="C178" s="232"/>
      <c r="D178" s="265" t="s">
        <v>76</v>
      </c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7"/>
      <c r="AM178" s="193" t="s">
        <v>39</v>
      </c>
      <c r="AN178" s="193"/>
      <c r="AO178" s="193"/>
      <c r="AP178" s="193"/>
      <c r="AQ178" s="193"/>
      <c r="AR178" s="193"/>
      <c r="AS178" s="193"/>
      <c r="AT178" s="193"/>
      <c r="AU178" s="193"/>
      <c r="AV178" s="193" t="s">
        <v>39</v>
      </c>
      <c r="AW178" s="193"/>
      <c r="AX178" s="193"/>
      <c r="AY178" s="193"/>
      <c r="AZ178" s="193"/>
      <c r="BA178" s="193"/>
      <c r="BB178" s="193"/>
      <c r="BC178" s="193"/>
      <c r="BD178" s="193"/>
      <c r="BE178" s="193" t="s">
        <v>39</v>
      </c>
      <c r="BF178" s="193"/>
      <c r="BG178" s="193"/>
      <c r="BH178" s="193"/>
      <c r="BI178" s="193"/>
      <c r="BJ178" s="193"/>
      <c r="BK178" s="193"/>
      <c r="BL178" s="193"/>
      <c r="BM178" s="193"/>
      <c r="BN178" s="264">
        <f>BN171+BN172</f>
        <v>180000</v>
      </c>
      <c r="BO178" s="264"/>
      <c r="BP178" s="264"/>
      <c r="BQ178" s="264"/>
      <c r="BR178" s="264"/>
      <c r="BS178" s="264"/>
      <c r="BT178" s="264"/>
      <c r="BU178" s="264"/>
      <c r="BV178" s="264"/>
      <c r="BW178" s="92"/>
    </row>
    <row r="179" spans="1:75" ht="23.4" x14ac:dyDescent="0.4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</row>
    <row r="180" spans="1:75" ht="23.4" x14ac:dyDescent="0.45">
      <c r="A180" s="306" t="s">
        <v>297</v>
      </c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6"/>
      <c r="AM180" s="306"/>
      <c r="AN180" s="306"/>
      <c r="AO180" s="306"/>
      <c r="AP180" s="306"/>
      <c r="AQ180" s="306"/>
      <c r="AR180" s="306"/>
      <c r="AS180" s="306"/>
      <c r="AT180" s="306"/>
      <c r="AU180" s="306"/>
      <c r="AV180" s="306"/>
      <c r="AW180" s="306"/>
      <c r="AX180" s="306"/>
      <c r="AY180" s="306"/>
      <c r="AZ180" s="99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</row>
    <row r="181" spans="1:75" ht="23.4" x14ac:dyDescent="0.4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</row>
    <row r="182" spans="1:75" ht="23.4" x14ac:dyDescent="0.45">
      <c r="A182" s="193" t="s">
        <v>219</v>
      </c>
      <c r="B182" s="193"/>
      <c r="C182" s="193"/>
      <c r="D182" s="193" t="s">
        <v>34</v>
      </c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 t="s">
        <v>127</v>
      </c>
      <c r="X182" s="193"/>
      <c r="Y182" s="193"/>
      <c r="Z182" s="193"/>
      <c r="AA182" s="193"/>
      <c r="AB182" s="193"/>
      <c r="AC182" s="193"/>
      <c r="AD182" s="193"/>
      <c r="AE182" s="193"/>
      <c r="AF182" s="193" t="s">
        <v>128</v>
      </c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3"/>
      <c r="AQ182" s="193" t="s">
        <v>298</v>
      </c>
      <c r="AR182" s="193"/>
      <c r="AS182" s="193"/>
      <c r="AT182" s="193"/>
      <c r="AU182" s="193"/>
      <c r="AV182" s="193"/>
      <c r="AW182" s="193"/>
      <c r="AX182" s="193"/>
      <c r="AY182" s="193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</row>
    <row r="183" spans="1:75" ht="23.4" x14ac:dyDescent="0.45">
      <c r="A183" s="192">
        <v>1</v>
      </c>
      <c r="B183" s="192"/>
      <c r="C183" s="192"/>
      <c r="D183" s="192">
        <v>2</v>
      </c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>
        <v>3</v>
      </c>
      <c r="X183" s="192"/>
      <c r="Y183" s="192"/>
      <c r="Z183" s="192"/>
      <c r="AA183" s="192"/>
      <c r="AB183" s="192"/>
      <c r="AC183" s="192"/>
      <c r="AD183" s="192"/>
      <c r="AE183" s="192"/>
      <c r="AF183" s="192">
        <v>4</v>
      </c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>
        <v>5</v>
      </c>
      <c r="AR183" s="192"/>
      <c r="AS183" s="192"/>
      <c r="AT183" s="192"/>
      <c r="AU183" s="192"/>
      <c r="AV183" s="192"/>
      <c r="AW183" s="192"/>
      <c r="AX183" s="192"/>
      <c r="AY183" s="1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</row>
    <row r="184" spans="1:75" ht="23.4" x14ac:dyDescent="0.45">
      <c r="A184" s="215">
        <v>1</v>
      </c>
      <c r="B184" s="215"/>
      <c r="C184" s="215"/>
      <c r="D184" s="305" t="s">
        <v>299</v>
      </c>
      <c r="E184" s="305"/>
      <c r="F184" s="305"/>
      <c r="G184" s="305"/>
      <c r="H184" s="305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</row>
    <row r="185" spans="1:75" ht="23.4" x14ac:dyDescent="0.45">
      <c r="A185" s="215">
        <v>2</v>
      </c>
      <c r="B185" s="215"/>
      <c r="C185" s="215"/>
      <c r="D185" s="305" t="s">
        <v>300</v>
      </c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</row>
    <row r="186" spans="1:75" ht="23.4" x14ac:dyDescent="0.45">
      <c r="A186" s="215"/>
      <c r="B186" s="215"/>
      <c r="C186" s="215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</row>
    <row r="187" spans="1:75" ht="23.4" x14ac:dyDescent="0.45">
      <c r="A187" s="215"/>
      <c r="B187" s="215"/>
      <c r="C187" s="215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</row>
    <row r="188" spans="1:75" ht="23.4" x14ac:dyDescent="0.45">
      <c r="A188" s="215"/>
      <c r="B188" s="215"/>
      <c r="C188" s="215"/>
      <c r="D188" s="265" t="s">
        <v>76</v>
      </c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7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</row>
    <row r="189" spans="1:75" ht="23.4" x14ac:dyDescent="0.4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</row>
    <row r="190" spans="1:75" ht="23.4" x14ac:dyDescent="0.45">
      <c r="A190" s="99" t="s">
        <v>301</v>
      </c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</row>
    <row r="191" spans="1:75" ht="23.4" x14ac:dyDescent="0.4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</row>
    <row r="192" spans="1:75" ht="23.4" customHeight="1" x14ac:dyDescent="0.45">
      <c r="A192" s="193" t="s">
        <v>219</v>
      </c>
      <c r="B192" s="193"/>
      <c r="C192" s="193"/>
      <c r="D192" s="217" t="s">
        <v>34</v>
      </c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9"/>
      <c r="AB192" s="217" t="s">
        <v>131</v>
      </c>
      <c r="AC192" s="218"/>
      <c r="AD192" s="218"/>
      <c r="AE192" s="218"/>
      <c r="AF192" s="218"/>
      <c r="AG192" s="218"/>
      <c r="AH192" s="218"/>
      <c r="AI192" s="219"/>
      <c r="AJ192" s="193" t="s">
        <v>132</v>
      </c>
      <c r="AK192" s="193"/>
      <c r="AL192" s="193"/>
      <c r="AM192" s="193"/>
      <c r="AN192" s="193"/>
      <c r="AO192" s="193"/>
      <c r="AP192" s="193"/>
      <c r="AQ192" s="193"/>
      <c r="AR192" s="193" t="s">
        <v>302</v>
      </c>
      <c r="AS192" s="193"/>
      <c r="AT192" s="193"/>
      <c r="AU192" s="193"/>
      <c r="AV192" s="193"/>
      <c r="AW192" s="193"/>
      <c r="AX192" s="193"/>
      <c r="AY192" s="193"/>
      <c r="AZ192" s="193"/>
      <c r="BA192" s="100"/>
      <c r="BB192" s="100"/>
      <c r="BC192" s="100"/>
      <c r="BD192" s="100"/>
      <c r="BE192" s="100"/>
      <c r="BF192" s="100"/>
      <c r="BG192" s="100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</row>
    <row r="193" spans="1:75" ht="24" thickBot="1" x14ac:dyDescent="0.5">
      <c r="A193" s="194">
        <v>1</v>
      </c>
      <c r="B193" s="194"/>
      <c r="C193" s="194"/>
      <c r="D193" s="314">
        <v>2</v>
      </c>
      <c r="E193" s="315"/>
      <c r="F193" s="315"/>
      <c r="G193" s="315"/>
      <c r="H193" s="315"/>
      <c r="I193" s="31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  <c r="X193" s="315"/>
      <c r="Y193" s="315"/>
      <c r="Z193" s="315"/>
      <c r="AA193" s="316"/>
      <c r="AB193" s="194">
        <v>3</v>
      </c>
      <c r="AC193" s="194"/>
      <c r="AD193" s="194"/>
      <c r="AE193" s="194"/>
      <c r="AF193" s="194"/>
      <c r="AG193" s="194"/>
      <c r="AH193" s="194"/>
      <c r="AI193" s="194"/>
      <c r="AJ193" s="194">
        <v>4</v>
      </c>
      <c r="AK193" s="194"/>
      <c r="AL193" s="194"/>
      <c r="AM193" s="194"/>
      <c r="AN193" s="194"/>
      <c r="AO193" s="194"/>
      <c r="AP193" s="194"/>
      <c r="AQ193" s="194"/>
      <c r="AR193" s="194">
        <v>5</v>
      </c>
      <c r="AS193" s="194"/>
      <c r="AT193" s="194"/>
      <c r="AU193" s="194"/>
      <c r="AV193" s="194"/>
      <c r="AW193" s="194"/>
      <c r="AX193" s="194"/>
      <c r="AY193" s="194"/>
      <c r="AZ193" s="194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</row>
    <row r="194" spans="1:75" ht="23.4" customHeight="1" thickBot="1" x14ac:dyDescent="0.5">
      <c r="A194" s="308">
        <v>1</v>
      </c>
      <c r="B194" s="308"/>
      <c r="C194" s="308"/>
      <c r="D194" s="310" t="s">
        <v>303</v>
      </c>
      <c r="E194" s="311"/>
      <c r="F194" s="311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2"/>
      <c r="AB194" s="309">
        <v>115000</v>
      </c>
      <c r="AC194" s="309"/>
      <c r="AD194" s="309"/>
      <c r="AE194" s="309"/>
      <c r="AF194" s="309"/>
      <c r="AG194" s="309"/>
      <c r="AH194" s="309"/>
      <c r="AI194" s="309"/>
      <c r="AJ194" s="209">
        <v>7.2</v>
      </c>
      <c r="AK194" s="209"/>
      <c r="AL194" s="209"/>
      <c r="AM194" s="209"/>
      <c r="AN194" s="209"/>
      <c r="AO194" s="209"/>
      <c r="AP194" s="209"/>
      <c r="AQ194" s="209"/>
      <c r="AR194" s="195">
        <v>828000</v>
      </c>
      <c r="AS194" s="195"/>
      <c r="AT194" s="195"/>
      <c r="AU194" s="195"/>
      <c r="AV194" s="195"/>
      <c r="AW194" s="195"/>
      <c r="AX194" s="195"/>
      <c r="AY194" s="195"/>
      <c r="AZ194" s="195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</row>
    <row r="195" spans="1:75" ht="23.4" customHeight="1" x14ac:dyDescent="0.45">
      <c r="A195" s="189"/>
      <c r="B195" s="189"/>
      <c r="C195" s="189"/>
      <c r="D195" s="317" t="s">
        <v>304</v>
      </c>
      <c r="E195" s="318"/>
      <c r="F195" s="318"/>
      <c r="G195" s="318"/>
      <c r="H195" s="318"/>
      <c r="I195" s="318"/>
      <c r="J195" s="318"/>
      <c r="K195" s="318"/>
      <c r="L195" s="318"/>
      <c r="M195" s="318"/>
      <c r="N195" s="318"/>
      <c r="O195" s="318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318"/>
      <c r="AA195" s="319"/>
      <c r="AB195" s="179"/>
      <c r="AC195" s="179"/>
      <c r="AD195" s="179"/>
      <c r="AE195" s="179"/>
      <c r="AF195" s="179"/>
      <c r="AG195" s="179"/>
      <c r="AH195" s="179"/>
      <c r="AI195" s="179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</row>
    <row r="196" spans="1:75" ht="40.799999999999997" customHeight="1" x14ac:dyDescent="0.45">
      <c r="A196" s="178" t="s">
        <v>410</v>
      </c>
      <c r="B196" s="178"/>
      <c r="C196" s="178"/>
      <c r="D196" s="320" t="s">
        <v>360</v>
      </c>
      <c r="E196" s="321"/>
      <c r="F196" s="321"/>
      <c r="G196" s="321"/>
      <c r="H196" s="321"/>
      <c r="I196" s="321"/>
      <c r="J196" s="321"/>
      <c r="K196" s="321"/>
      <c r="L196" s="321"/>
      <c r="M196" s="321"/>
      <c r="N196" s="321"/>
      <c r="O196" s="321"/>
      <c r="P196" s="321"/>
      <c r="Q196" s="321"/>
      <c r="R196" s="321"/>
      <c r="S196" s="321"/>
      <c r="T196" s="321"/>
      <c r="U196" s="321"/>
      <c r="V196" s="321"/>
      <c r="W196" s="321"/>
      <c r="X196" s="321"/>
      <c r="Y196" s="321"/>
      <c r="Z196" s="321"/>
      <c r="AA196" s="322"/>
      <c r="AB196" s="181">
        <v>115000</v>
      </c>
      <c r="AC196" s="181"/>
      <c r="AD196" s="181"/>
      <c r="AE196" s="181"/>
      <c r="AF196" s="181"/>
      <c r="AG196" s="181"/>
      <c r="AH196" s="181"/>
      <c r="AI196" s="181"/>
      <c r="AJ196" s="182">
        <v>7.2</v>
      </c>
      <c r="AK196" s="182"/>
      <c r="AL196" s="182"/>
      <c r="AM196" s="182"/>
      <c r="AN196" s="182"/>
      <c r="AO196" s="182"/>
      <c r="AP196" s="182"/>
      <c r="AQ196" s="182"/>
      <c r="AR196" s="182">
        <v>828000</v>
      </c>
      <c r="AS196" s="182"/>
      <c r="AT196" s="182"/>
      <c r="AU196" s="182"/>
      <c r="AV196" s="182"/>
      <c r="AW196" s="182"/>
      <c r="AX196" s="182"/>
      <c r="AY196" s="182"/>
      <c r="AZ196" s="18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</row>
    <row r="197" spans="1:75" ht="24" thickBot="1" x14ac:dyDescent="0.5">
      <c r="A197" s="183"/>
      <c r="B197" s="183"/>
      <c r="C197" s="183"/>
      <c r="D197" s="323" t="s">
        <v>346</v>
      </c>
      <c r="E197" s="324"/>
      <c r="F197" s="324"/>
      <c r="G197" s="324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4"/>
      <c r="U197" s="324"/>
      <c r="V197" s="324"/>
      <c r="W197" s="324"/>
      <c r="X197" s="324"/>
      <c r="Y197" s="324"/>
      <c r="Z197" s="324"/>
      <c r="AA197" s="325"/>
      <c r="AB197" s="184"/>
      <c r="AC197" s="184"/>
      <c r="AD197" s="184"/>
      <c r="AE197" s="184"/>
      <c r="AF197" s="184"/>
      <c r="AG197" s="184"/>
      <c r="AH197" s="184"/>
      <c r="AI197" s="184"/>
      <c r="AJ197" s="188"/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88"/>
      <c r="AX197" s="188"/>
      <c r="AY197" s="188"/>
      <c r="AZ197" s="188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</row>
    <row r="198" spans="1:75" ht="23.4" customHeight="1" thickBot="1" x14ac:dyDescent="0.5">
      <c r="A198" s="313">
        <v>2</v>
      </c>
      <c r="B198" s="313"/>
      <c r="C198" s="313"/>
      <c r="D198" s="326" t="s">
        <v>305</v>
      </c>
      <c r="E198" s="327"/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  <c r="W198" s="327"/>
      <c r="X198" s="327"/>
      <c r="Y198" s="327"/>
      <c r="Z198" s="327"/>
      <c r="AA198" s="328"/>
      <c r="AB198" s="190">
        <f>AB200+AB202</f>
        <v>1300</v>
      </c>
      <c r="AC198" s="190"/>
      <c r="AD198" s="190"/>
      <c r="AE198" s="190"/>
      <c r="AF198" s="190"/>
      <c r="AG198" s="190"/>
      <c r="AH198" s="190"/>
      <c r="AI198" s="190"/>
      <c r="AJ198" s="191">
        <v>1693.84</v>
      </c>
      <c r="AK198" s="191"/>
      <c r="AL198" s="191"/>
      <c r="AM198" s="191"/>
      <c r="AN198" s="191"/>
      <c r="AO198" s="191"/>
      <c r="AP198" s="191"/>
      <c r="AQ198" s="191"/>
      <c r="AR198" s="196">
        <v>2202000</v>
      </c>
      <c r="AS198" s="196"/>
      <c r="AT198" s="196"/>
      <c r="AU198" s="196"/>
      <c r="AV198" s="196"/>
      <c r="AW198" s="196"/>
      <c r="AX198" s="196"/>
      <c r="AY198" s="196"/>
      <c r="AZ198" s="196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</row>
    <row r="199" spans="1:75" ht="23.4" customHeight="1" x14ac:dyDescent="0.45">
      <c r="A199" s="189"/>
      <c r="B199" s="189"/>
      <c r="C199" s="189"/>
      <c r="D199" s="317" t="s">
        <v>304</v>
      </c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  <c r="AA199" s="319"/>
      <c r="AB199" s="179"/>
      <c r="AC199" s="179"/>
      <c r="AD199" s="179"/>
      <c r="AE199" s="179"/>
      <c r="AF199" s="179"/>
      <c r="AG199" s="179"/>
      <c r="AH199" s="179"/>
      <c r="AI199" s="179"/>
      <c r="AJ199" s="180"/>
      <c r="AK199" s="180"/>
      <c r="AL199" s="180"/>
      <c r="AM199" s="180"/>
      <c r="AN199" s="180"/>
      <c r="AO199" s="180"/>
      <c r="AP199" s="180"/>
      <c r="AQ199" s="180"/>
      <c r="AR199" s="197"/>
      <c r="AS199" s="197"/>
      <c r="AT199" s="197"/>
      <c r="AU199" s="197"/>
      <c r="AV199" s="197"/>
      <c r="AW199" s="197"/>
      <c r="AX199" s="197"/>
      <c r="AY199" s="197"/>
      <c r="AZ199" s="197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</row>
    <row r="200" spans="1:75" ht="39" customHeight="1" x14ac:dyDescent="0.45">
      <c r="A200" s="178" t="s">
        <v>413</v>
      </c>
      <c r="B200" s="178"/>
      <c r="C200" s="178"/>
      <c r="D200" s="320" t="s">
        <v>361</v>
      </c>
      <c r="E200" s="321"/>
      <c r="F200" s="321"/>
      <c r="G200" s="321"/>
      <c r="H200" s="321"/>
      <c r="I200" s="321"/>
      <c r="J200" s="321"/>
      <c r="K200" s="321"/>
      <c r="L200" s="321"/>
      <c r="M200" s="321"/>
      <c r="N200" s="321"/>
      <c r="O200" s="321"/>
      <c r="P200" s="321"/>
      <c r="Q200" s="321"/>
      <c r="R200" s="321"/>
      <c r="S200" s="321"/>
      <c r="T200" s="321"/>
      <c r="U200" s="321"/>
      <c r="V200" s="321"/>
      <c r="W200" s="321"/>
      <c r="X200" s="321"/>
      <c r="Y200" s="321"/>
      <c r="Z200" s="321"/>
      <c r="AA200" s="322"/>
      <c r="AB200" s="181">
        <v>790</v>
      </c>
      <c r="AC200" s="181"/>
      <c r="AD200" s="181"/>
      <c r="AE200" s="181"/>
      <c r="AF200" s="181"/>
      <c r="AG200" s="181"/>
      <c r="AH200" s="181"/>
      <c r="AI200" s="181"/>
      <c r="AJ200" s="182">
        <v>1693.84</v>
      </c>
      <c r="AK200" s="182"/>
      <c r="AL200" s="182"/>
      <c r="AM200" s="182"/>
      <c r="AN200" s="182"/>
      <c r="AO200" s="182"/>
      <c r="AP200" s="182"/>
      <c r="AQ200" s="182"/>
      <c r="AR200" s="198">
        <v>1338133.6000000001</v>
      </c>
      <c r="AS200" s="198"/>
      <c r="AT200" s="198"/>
      <c r="AU200" s="198"/>
      <c r="AV200" s="198"/>
      <c r="AW200" s="198"/>
      <c r="AX200" s="198"/>
      <c r="AY200" s="198"/>
      <c r="AZ200" s="198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</row>
    <row r="201" spans="1:75" ht="23.4" x14ac:dyDescent="0.45">
      <c r="A201" s="178"/>
      <c r="B201" s="178"/>
      <c r="C201" s="178"/>
      <c r="D201" s="329" t="s">
        <v>348</v>
      </c>
      <c r="E201" s="330"/>
      <c r="F201" s="330"/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/>
      <c r="U201" s="330"/>
      <c r="V201" s="330"/>
      <c r="W201" s="330"/>
      <c r="X201" s="330"/>
      <c r="Y201" s="330"/>
      <c r="Z201" s="330"/>
      <c r="AA201" s="331"/>
      <c r="AB201" s="181"/>
      <c r="AC201" s="181"/>
      <c r="AD201" s="181"/>
      <c r="AE201" s="181"/>
      <c r="AF201" s="181"/>
      <c r="AG201" s="181"/>
      <c r="AH201" s="181"/>
      <c r="AI201" s="181"/>
      <c r="AJ201" s="182"/>
      <c r="AK201" s="182"/>
      <c r="AL201" s="182"/>
      <c r="AM201" s="182"/>
      <c r="AN201" s="182"/>
      <c r="AO201" s="182"/>
      <c r="AP201" s="182"/>
      <c r="AQ201" s="182"/>
      <c r="AR201" s="182"/>
      <c r="AS201" s="182"/>
      <c r="AT201" s="182"/>
      <c r="AU201" s="182"/>
      <c r="AV201" s="182"/>
      <c r="AW201" s="182"/>
      <c r="AX201" s="182"/>
      <c r="AY201" s="182"/>
      <c r="AZ201" s="18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</row>
    <row r="202" spans="1:75" ht="23.4" customHeight="1" x14ac:dyDescent="0.45">
      <c r="A202" s="178" t="s">
        <v>414</v>
      </c>
      <c r="B202" s="178"/>
      <c r="C202" s="178"/>
      <c r="D202" s="205" t="s">
        <v>379</v>
      </c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7"/>
      <c r="AB202" s="181">
        <v>510</v>
      </c>
      <c r="AC202" s="181"/>
      <c r="AD202" s="181"/>
      <c r="AE202" s="181"/>
      <c r="AF202" s="181"/>
      <c r="AG202" s="181"/>
      <c r="AH202" s="181"/>
      <c r="AI202" s="181"/>
      <c r="AJ202" s="182">
        <v>1693.84</v>
      </c>
      <c r="AK202" s="182"/>
      <c r="AL202" s="182"/>
      <c r="AM202" s="182"/>
      <c r="AN202" s="182"/>
      <c r="AO202" s="182"/>
      <c r="AP202" s="182"/>
      <c r="AQ202" s="182"/>
      <c r="AR202" s="182">
        <v>863866.4</v>
      </c>
      <c r="AS202" s="182"/>
      <c r="AT202" s="182"/>
      <c r="AU202" s="182"/>
      <c r="AV202" s="182"/>
      <c r="AW202" s="182"/>
      <c r="AX202" s="182"/>
      <c r="AY202" s="182"/>
      <c r="AZ202" s="18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</row>
    <row r="203" spans="1:75" ht="23.4" customHeight="1" thickBot="1" x14ac:dyDescent="0.5">
      <c r="A203" s="183"/>
      <c r="B203" s="183"/>
      <c r="C203" s="183"/>
      <c r="D203" s="202" t="s">
        <v>380</v>
      </c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4"/>
      <c r="AB203" s="184"/>
      <c r="AC203" s="184"/>
      <c r="AD203" s="184"/>
      <c r="AE203" s="184"/>
      <c r="AF203" s="184"/>
      <c r="AG203" s="184"/>
      <c r="AH203" s="184"/>
      <c r="AI203" s="184"/>
      <c r="AJ203" s="188"/>
      <c r="AK203" s="188"/>
      <c r="AL203" s="188"/>
      <c r="AM203" s="188"/>
      <c r="AN203" s="188"/>
      <c r="AO203" s="188"/>
      <c r="AP203" s="188"/>
      <c r="AQ203" s="188"/>
      <c r="AR203" s="188"/>
      <c r="AS203" s="188"/>
      <c r="AT203" s="188"/>
      <c r="AU203" s="188"/>
      <c r="AV203" s="188"/>
      <c r="AW203" s="188"/>
      <c r="AX203" s="188"/>
      <c r="AY203" s="188"/>
      <c r="AZ203" s="188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</row>
    <row r="204" spans="1:75" ht="23.4" x14ac:dyDescent="0.45">
      <c r="A204" s="189">
        <v>3</v>
      </c>
      <c r="B204" s="189"/>
      <c r="C204" s="189"/>
      <c r="D204" s="332" t="s">
        <v>306</v>
      </c>
      <c r="E204" s="333"/>
      <c r="F204" s="333"/>
      <c r="G204" s="333"/>
      <c r="H204" s="333"/>
      <c r="I204" s="333"/>
      <c r="J204" s="333"/>
      <c r="K204" s="333"/>
      <c r="L204" s="333"/>
      <c r="M204" s="333"/>
      <c r="N204" s="333"/>
      <c r="O204" s="333"/>
      <c r="P204" s="333"/>
      <c r="Q204" s="333"/>
      <c r="R204" s="333"/>
      <c r="S204" s="333"/>
      <c r="T204" s="333"/>
      <c r="U204" s="333"/>
      <c r="V204" s="333"/>
      <c r="W204" s="333"/>
      <c r="X204" s="333"/>
      <c r="Y204" s="333"/>
      <c r="Z204" s="333"/>
      <c r="AA204" s="334"/>
      <c r="AB204" s="179">
        <v>0</v>
      </c>
      <c r="AC204" s="179"/>
      <c r="AD204" s="179"/>
      <c r="AE204" s="179"/>
      <c r="AF204" s="179"/>
      <c r="AG204" s="179"/>
      <c r="AH204" s="179"/>
      <c r="AI204" s="179"/>
      <c r="AJ204" s="180">
        <v>0</v>
      </c>
      <c r="AK204" s="180"/>
      <c r="AL204" s="180"/>
      <c r="AM204" s="180"/>
      <c r="AN204" s="180"/>
      <c r="AO204" s="180"/>
      <c r="AP204" s="180"/>
      <c r="AQ204" s="180"/>
      <c r="AR204" s="197">
        <v>0</v>
      </c>
      <c r="AS204" s="197"/>
      <c r="AT204" s="197"/>
      <c r="AU204" s="197"/>
      <c r="AV204" s="197"/>
      <c r="AW204" s="197"/>
      <c r="AX204" s="197"/>
      <c r="AY204" s="197"/>
      <c r="AZ204" s="197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</row>
    <row r="205" spans="1:75" ht="24" thickBot="1" x14ac:dyDescent="0.5">
      <c r="A205" s="183"/>
      <c r="B205" s="183"/>
      <c r="C205" s="183"/>
      <c r="D205" s="335" t="s">
        <v>304</v>
      </c>
      <c r="E205" s="336"/>
      <c r="F205" s="336"/>
      <c r="G205" s="336"/>
      <c r="H205" s="336"/>
      <c r="I205" s="336"/>
      <c r="J205" s="336"/>
      <c r="K205" s="336"/>
      <c r="L205" s="336"/>
      <c r="M205" s="336"/>
      <c r="N205" s="336"/>
      <c r="O205" s="336"/>
      <c r="P205" s="336"/>
      <c r="Q205" s="336"/>
      <c r="R205" s="336"/>
      <c r="S205" s="336"/>
      <c r="T205" s="336"/>
      <c r="U205" s="336"/>
      <c r="V205" s="336"/>
      <c r="W205" s="336"/>
      <c r="X205" s="336"/>
      <c r="Y205" s="336"/>
      <c r="Z205" s="336"/>
      <c r="AA205" s="337"/>
      <c r="AB205" s="184"/>
      <c r="AC205" s="184"/>
      <c r="AD205" s="184"/>
      <c r="AE205" s="184"/>
      <c r="AF205" s="184"/>
      <c r="AG205" s="184"/>
      <c r="AH205" s="184"/>
      <c r="AI205" s="184"/>
      <c r="AJ205" s="188"/>
      <c r="AK205" s="188"/>
      <c r="AL205" s="188"/>
      <c r="AM205" s="188"/>
      <c r="AN205" s="188"/>
      <c r="AO205" s="188"/>
      <c r="AP205" s="188"/>
      <c r="AQ205" s="188"/>
      <c r="AR205" s="208"/>
      <c r="AS205" s="208"/>
      <c r="AT205" s="208"/>
      <c r="AU205" s="208"/>
      <c r="AV205" s="208"/>
      <c r="AW205" s="208"/>
      <c r="AX205" s="208"/>
      <c r="AY205" s="208"/>
      <c r="AZ205" s="208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</row>
    <row r="206" spans="1:75" ht="23.4" customHeight="1" thickBot="1" x14ac:dyDescent="0.5">
      <c r="A206" s="308">
        <v>4</v>
      </c>
      <c r="B206" s="308"/>
      <c r="C206" s="308"/>
      <c r="D206" s="310" t="s">
        <v>307</v>
      </c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2"/>
      <c r="AB206" s="309">
        <f>AB208+AB210</f>
        <v>1800</v>
      </c>
      <c r="AC206" s="309"/>
      <c r="AD206" s="309"/>
      <c r="AE206" s="309"/>
      <c r="AF206" s="309"/>
      <c r="AG206" s="309"/>
      <c r="AH206" s="309"/>
      <c r="AI206" s="309"/>
      <c r="AJ206" s="209">
        <v>29.16</v>
      </c>
      <c r="AK206" s="209"/>
      <c r="AL206" s="209"/>
      <c r="AM206" s="209"/>
      <c r="AN206" s="209"/>
      <c r="AO206" s="209"/>
      <c r="AP206" s="209"/>
      <c r="AQ206" s="209"/>
      <c r="AR206" s="209">
        <f>AR208+AR210</f>
        <v>52500</v>
      </c>
      <c r="AS206" s="209"/>
      <c r="AT206" s="209"/>
      <c r="AU206" s="209"/>
      <c r="AV206" s="209"/>
      <c r="AW206" s="209"/>
      <c r="AX206" s="209"/>
      <c r="AY206" s="209"/>
      <c r="AZ206" s="209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</row>
    <row r="207" spans="1:75" ht="23.4" customHeight="1" x14ac:dyDescent="0.45">
      <c r="A207" s="189"/>
      <c r="B207" s="189"/>
      <c r="C207" s="189"/>
      <c r="D207" s="317" t="s">
        <v>304</v>
      </c>
      <c r="E207" s="318"/>
      <c r="F207" s="318"/>
      <c r="G207" s="318"/>
      <c r="H207" s="318"/>
      <c r="I207" s="318"/>
      <c r="J207" s="318"/>
      <c r="K207" s="318"/>
      <c r="L207" s="318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  <c r="AA207" s="319"/>
      <c r="AB207" s="179"/>
      <c r="AC207" s="179"/>
      <c r="AD207" s="179"/>
      <c r="AE207" s="179"/>
      <c r="AF207" s="179"/>
      <c r="AG207" s="179"/>
      <c r="AH207" s="179"/>
      <c r="AI207" s="179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</row>
    <row r="208" spans="1:75" ht="37.799999999999997" customHeight="1" x14ac:dyDescent="0.45">
      <c r="A208" s="178" t="s">
        <v>423</v>
      </c>
      <c r="B208" s="178"/>
      <c r="C208" s="178"/>
      <c r="D208" s="320" t="s">
        <v>363</v>
      </c>
      <c r="E208" s="321"/>
      <c r="F208" s="321"/>
      <c r="G208" s="321"/>
      <c r="H208" s="321"/>
      <c r="I208" s="321"/>
      <c r="J208" s="321"/>
      <c r="K208" s="321"/>
      <c r="L208" s="321"/>
      <c r="M208" s="321"/>
      <c r="N208" s="321"/>
      <c r="O208" s="321"/>
      <c r="P208" s="321"/>
      <c r="Q208" s="321"/>
      <c r="R208" s="321"/>
      <c r="S208" s="321"/>
      <c r="T208" s="321"/>
      <c r="U208" s="321"/>
      <c r="V208" s="321"/>
      <c r="W208" s="321"/>
      <c r="X208" s="321"/>
      <c r="Y208" s="321"/>
      <c r="Z208" s="321"/>
      <c r="AA208" s="322"/>
      <c r="AB208" s="181">
        <v>1440</v>
      </c>
      <c r="AC208" s="181"/>
      <c r="AD208" s="181"/>
      <c r="AE208" s="181"/>
      <c r="AF208" s="181"/>
      <c r="AG208" s="181"/>
      <c r="AH208" s="181"/>
      <c r="AI208" s="181"/>
      <c r="AJ208" s="182">
        <v>29.16</v>
      </c>
      <c r="AK208" s="182"/>
      <c r="AL208" s="182"/>
      <c r="AM208" s="182"/>
      <c r="AN208" s="182"/>
      <c r="AO208" s="182"/>
      <c r="AP208" s="182"/>
      <c r="AQ208" s="182"/>
      <c r="AR208" s="182">
        <f>AB208*AJ208</f>
        <v>41990.400000000001</v>
      </c>
      <c r="AS208" s="182"/>
      <c r="AT208" s="182"/>
      <c r="AU208" s="182"/>
      <c r="AV208" s="182"/>
      <c r="AW208" s="182"/>
      <c r="AX208" s="182"/>
      <c r="AY208" s="182"/>
      <c r="AZ208" s="18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</row>
    <row r="209" spans="1:75" ht="37.799999999999997" customHeight="1" x14ac:dyDescent="0.45">
      <c r="A209" s="185"/>
      <c r="B209" s="186"/>
      <c r="C209" s="187"/>
      <c r="D209" s="320" t="s">
        <v>347</v>
      </c>
      <c r="E209" s="321"/>
      <c r="F209" s="321"/>
      <c r="G209" s="321"/>
      <c r="H209" s="321"/>
      <c r="I209" s="321"/>
      <c r="J209" s="321"/>
      <c r="K209" s="321"/>
      <c r="L209" s="321"/>
      <c r="M209" s="321"/>
      <c r="N209" s="321"/>
      <c r="O209" s="321"/>
      <c r="P209" s="321"/>
      <c r="Q209" s="321"/>
      <c r="R209" s="321"/>
      <c r="S209" s="321"/>
      <c r="T209" s="321"/>
      <c r="U209" s="321"/>
      <c r="V209" s="321"/>
      <c r="W209" s="321"/>
      <c r="X209" s="321"/>
      <c r="Y209" s="321"/>
      <c r="Z209" s="321"/>
      <c r="AA209" s="322"/>
      <c r="AB209" s="199"/>
      <c r="AC209" s="200"/>
      <c r="AD209" s="200"/>
      <c r="AE209" s="200"/>
      <c r="AF209" s="200"/>
      <c r="AG209" s="200"/>
      <c r="AH209" s="200"/>
      <c r="AI209" s="201"/>
      <c r="AJ209" s="172"/>
      <c r="AK209" s="173"/>
      <c r="AL209" s="173"/>
      <c r="AM209" s="173"/>
      <c r="AN209" s="173"/>
      <c r="AO209" s="173"/>
      <c r="AP209" s="173"/>
      <c r="AQ209" s="174"/>
      <c r="AR209" s="175"/>
      <c r="AS209" s="176"/>
      <c r="AT209" s="176"/>
      <c r="AU209" s="176"/>
      <c r="AV209" s="176"/>
      <c r="AW209" s="176"/>
      <c r="AX209" s="176"/>
      <c r="AY209" s="176"/>
      <c r="AZ209" s="177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</row>
    <row r="210" spans="1:75" ht="37.799999999999997" customHeight="1" x14ac:dyDescent="0.45">
      <c r="A210" s="185" t="s">
        <v>424</v>
      </c>
      <c r="B210" s="186"/>
      <c r="C210" s="187"/>
      <c r="D210" s="205" t="s">
        <v>379</v>
      </c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7"/>
      <c r="AB210" s="199">
        <v>360</v>
      </c>
      <c r="AC210" s="200"/>
      <c r="AD210" s="200"/>
      <c r="AE210" s="200"/>
      <c r="AF210" s="200"/>
      <c r="AG210" s="200"/>
      <c r="AH210" s="200"/>
      <c r="AI210" s="201"/>
      <c r="AJ210" s="172">
        <v>29.16</v>
      </c>
      <c r="AK210" s="173"/>
      <c r="AL210" s="173"/>
      <c r="AM210" s="173"/>
      <c r="AN210" s="173"/>
      <c r="AO210" s="173"/>
      <c r="AP210" s="173"/>
      <c r="AQ210" s="174"/>
      <c r="AR210" s="172">
        <v>10509.6</v>
      </c>
      <c r="AS210" s="173"/>
      <c r="AT210" s="173"/>
      <c r="AU210" s="173"/>
      <c r="AV210" s="173"/>
      <c r="AW210" s="173"/>
      <c r="AX210" s="173"/>
      <c r="AY210" s="173"/>
      <c r="AZ210" s="174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</row>
    <row r="211" spans="1:75" ht="24" thickBot="1" x14ac:dyDescent="0.5">
      <c r="A211" s="183"/>
      <c r="B211" s="183"/>
      <c r="C211" s="183"/>
      <c r="D211" s="202" t="s">
        <v>380</v>
      </c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4"/>
      <c r="AB211" s="184"/>
      <c r="AC211" s="184"/>
      <c r="AD211" s="184"/>
      <c r="AE211" s="184"/>
      <c r="AF211" s="184"/>
      <c r="AG211" s="184"/>
      <c r="AH211" s="184"/>
      <c r="AI211" s="184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</row>
    <row r="212" spans="1:75" ht="23.4" customHeight="1" thickBot="1" x14ac:dyDescent="0.5">
      <c r="A212" s="189">
        <v>5</v>
      </c>
      <c r="B212" s="189"/>
      <c r="C212" s="189"/>
      <c r="D212" s="326" t="s">
        <v>308</v>
      </c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  <c r="S212" s="327"/>
      <c r="T212" s="327"/>
      <c r="U212" s="327"/>
      <c r="V212" s="327"/>
      <c r="W212" s="327"/>
      <c r="X212" s="327"/>
      <c r="Y212" s="327"/>
      <c r="Z212" s="327"/>
      <c r="AA212" s="328"/>
      <c r="AB212" s="190">
        <f>AB214+AB216</f>
        <v>1800</v>
      </c>
      <c r="AC212" s="190"/>
      <c r="AD212" s="190"/>
      <c r="AE212" s="190"/>
      <c r="AF212" s="190"/>
      <c r="AG212" s="190"/>
      <c r="AH212" s="190"/>
      <c r="AI212" s="190"/>
      <c r="AJ212" s="191">
        <v>20.59</v>
      </c>
      <c r="AK212" s="191"/>
      <c r="AL212" s="191"/>
      <c r="AM212" s="191"/>
      <c r="AN212" s="191"/>
      <c r="AO212" s="191"/>
      <c r="AP212" s="191"/>
      <c r="AQ212" s="191"/>
      <c r="AR212" s="191">
        <f>AR214+AR216</f>
        <v>39000</v>
      </c>
      <c r="AS212" s="191"/>
      <c r="AT212" s="191"/>
      <c r="AU212" s="191"/>
      <c r="AV212" s="191"/>
      <c r="AW212" s="191"/>
      <c r="AX212" s="191"/>
      <c r="AY212" s="191"/>
      <c r="AZ212" s="191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</row>
    <row r="213" spans="1:75" ht="23.4" customHeight="1" x14ac:dyDescent="0.45">
      <c r="A213" s="178"/>
      <c r="B213" s="178"/>
      <c r="C213" s="178"/>
      <c r="D213" s="317" t="s">
        <v>304</v>
      </c>
      <c r="E213" s="318"/>
      <c r="F213" s="318"/>
      <c r="G213" s="318"/>
      <c r="H213" s="318"/>
      <c r="I213" s="318"/>
      <c r="J213" s="318"/>
      <c r="K213" s="318"/>
      <c r="L213" s="318"/>
      <c r="M213" s="318"/>
      <c r="N213" s="318"/>
      <c r="O213" s="318"/>
      <c r="P213" s="318"/>
      <c r="Q213" s="318"/>
      <c r="R213" s="318"/>
      <c r="S213" s="318"/>
      <c r="T213" s="318"/>
      <c r="U213" s="318"/>
      <c r="V213" s="318"/>
      <c r="W213" s="318"/>
      <c r="X213" s="318"/>
      <c r="Y213" s="318"/>
      <c r="Z213" s="318"/>
      <c r="AA213" s="319"/>
      <c r="AB213" s="179"/>
      <c r="AC213" s="179"/>
      <c r="AD213" s="179"/>
      <c r="AE213" s="179"/>
      <c r="AF213" s="179"/>
      <c r="AG213" s="179"/>
      <c r="AH213" s="179"/>
      <c r="AI213" s="179"/>
      <c r="AJ213" s="180"/>
      <c r="AK213" s="180"/>
      <c r="AL213" s="180"/>
      <c r="AM213" s="180"/>
      <c r="AN213" s="180"/>
      <c r="AO213" s="180"/>
      <c r="AP213" s="180"/>
      <c r="AQ213" s="180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</row>
    <row r="214" spans="1:75" ht="37.799999999999997" customHeight="1" x14ac:dyDescent="0.45">
      <c r="A214" s="178" t="s">
        <v>425</v>
      </c>
      <c r="B214" s="178"/>
      <c r="C214" s="178"/>
      <c r="D214" s="320" t="s">
        <v>362</v>
      </c>
      <c r="E214" s="321"/>
      <c r="F214" s="321"/>
      <c r="G214" s="321"/>
      <c r="H214" s="321"/>
      <c r="I214" s="321"/>
      <c r="J214" s="321"/>
      <c r="K214" s="321"/>
      <c r="L214" s="321"/>
      <c r="M214" s="321"/>
      <c r="N214" s="321"/>
      <c r="O214" s="321"/>
      <c r="P214" s="321"/>
      <c r="Q214" s="321"/>
      <c r="R214" s="321"/>
      <c r="S214" s="321"/>
      <c r="T214" s="321"/>
      <c r="U214" s="321"/>
      <c r="V214" s="321"/>
      <c r="W214" s="321"/>
      <c r="X214" s="321"/>
      <c r="Y214" s="321"/>
      <c r="Z214" s="321"/>
      <c r="AA214" s="322"/>
      <c r="AB214" s="181">
        <v>1440</v>
      </c>
      <c r="AC214" s="181"/>
      <c r="AD214" s="181"/>
      <c r="AE214" s="181"/>
      <c r="AF214" s="181"/>
      <c r="AG214" s="181"/>
      <c r="AH214" s="181"/>
      <c r="AI214" s="181"/>
      <c r="AJ214" s="182">
        <v>21.66</v>
      </c>
      <c r="AK214" s="182"/>
      <c r="AL214" s="182"/>
      <c r="AM214" s="182"/>
      <c r="AN214" s="182"/>
      <c r="AO214" s="182"/>
      <c r="AP214" s="182"/>
      <c r="AQ214" s="182"/>
      <c r="AR214" s="182">
        <f>AB214*AJ214</f>
        <v>31190.400000000001</v>
      </c>
      <c r="AS214" s="182"/>
      <c r="AT214" s="182"/>
      <c r="AU214" s="182"/>
      <c r="AV214" s="182"/>
      <c r="AW214" s="182"/>
      <c r="AX214" s="182"/>
      <c r="AY214" s="182"/>
      <c r="AZ214" s="18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</row>
    <row r="215" spans="1:75" ht="23.4" x14ac:dyDescent="0.45">
      <c r="A215" s="178"/>
      <c r="B215" s="178"/>
      <c r="C215" s="178"/>
      <c r="D215" s="320" t="s">
        <v>347</v>
      </c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  <c r="Z215" s="321"/>
      <c r="AA215" s="322"/>
      <c r="AB215" s="181"/>
      <c r="AC215" s="181"/>
      <c r="AD215" s="181"/>
      <c r="AE215" s="181"/>
      <c r="AF215" s="181"/>
      <c r="AG215" s="181"/>
      <c r="AH215" s="181"/>
      <c r="AI215" s="181"/>
      <c r="AJ215" s="182"/>
      <c r="AK215" s="182"/>
      <c r="AL215" s="182"/>
      <c r="AM215" s="182"/>
      <c r="AN215" s="182"/>
      <c r="AO215" s="182"/>
      <c r="AP215" s="182"/>
      <c r="AQ215" s="182"/>
      <c r="AR215" s="182"/>
      <c r="AS215" s="182"/>
      <c r="AT215" s="182"/>
      <c r="AU215" s="182"/>
      <c r="AV215" s="182"/>
      <c r="AW215" s="182"/>
      <c r="AX215" s="182"/>
      <c r="AY215" s="182"/>
      <c r="AZ215" s="18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</row>
    <row r="216" spans="1:75" ht="23.4" x14ac:dyDescent="0.45">
      <c r="A216" s="185" t="s">
        <v>426</v>
      </c>
      <c r="B216" s="186"/>
      <c r="C216" s="187"/>
      <c r="D216" s="205" t="s">
        <v>379</v>
      </c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7"/>
      <c r="AB216" s="199">
        <v>360</v>
      </c>
      <c r="AC216" s="200"/>
      <c r="AD216" s="200"/>
      <c r="AE216" s="200"/>
      <c r="AF216" s="200"/>
      <c r="AG216" s="200"/>
      <c r="AH216" s="200"/>
      <c r="AI216" s="201"/>
      <c r="AJ216" s="172">
        <v>21.66</v>
      </c>
      <c r="AK216" s="173"/>
      <c r="AL216" s="173"/>
      <c r="AM216" s="173"/>
      <c r="AN216" s="173"/>
      <c r="AO216" s="173"/>
      <c r="AP216" s="173"/>
      <c r="AQ216" s="174"/>
      <c r="AR216" s="172">
        <v>7809.6</v>
      </c>
      <c r="AS216" s="173"/>
      <c r="AT216" s="173"/>
      <c r="AU216" s="173"/>
      <c r="AV216" s="173"/>
      <c r="AW216" s="173"/>
      <c r="AX216" s="173"/>
      <c r="AY216" s="173"/>
      <c r="AZ216" s="174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</row>
    <row r="217" spans="1:75" ht="24" thickBot="1" x14ac:dyDescent="0.5">
      <c r="A217" s="344"/>
      <c r="B217" s="345"/>
      <c r="C217" s="346"/>
      <c r="D217" s="202" t="s">
        <v>380</v>
      </c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4"/>
      <c r="AB217" s="350"/>
      <c r="AC217" s="351"/>
      <c r="AD217" s="351"/>
      <c r="AE217" s="351"/>
      <c r="AF217" s="351"/>
      <c r="AG217" s="351"/>
      <c r="AH217" s="351"/>
      <c r="AI217" s="352"/>
      <c r="AJ217" s="341"/>
      <c r="AK217" s="342"/>
      <c r="AL217" s="342"/>
      <c r="AM217" s="342"/>
      <c r="AN217" s="342"/>
      <c r="AO217" s="342"/>
      <c r="AP217" s="342"/>
      <c r="AQ217" s="343"/>
      <c r="AR217" s="341"/>
      <c r="AS217" s="342"/>
      <c r="AT217" s="342"/>
      <c r="AU217" s="342"/>
      <c r="AV217" s="342"/>
      <c r="AW217" s="342"/>
      <c r="AX217" s="342"/>
      <c r="AY217" s="342"/>
      <c r="AZ217" s="343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</row>
    <row r="218" spans="1:75" ht="23.4" customHeight="1" x14ac:dyDescent="0.45">
      <c r="A218" s="338"/>
      <c r="B218" s="338"/>
      <c r="C218" s="338"/>
      <c r="D218" s="347" t="s">
        <v>76</v>
      </c>
      <c r="E218" s="348"/>
      <c r="F218" s="348"/>
      <c r="G218" s="34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  <c r="X218" s="348"/>
      <c r="Y218" s="348"/>
      <c r="Z218" s="348"/>
      <c r="AA218" s="349"/>
      <c r="AB218" s="339" t="s">
        <v>39</v>
      </c>
      <c r="AC218" s="339"/>
      <c r="AD218" s="339"/>
      <c r="AE218" s="339"/>
      <c r="AF218" s="339"/>
      <c r="AG218" s="339"/>
      <c r="AH218" s="339"/>
      <c r="AI218" s="339"/>
      <c r="AJ218" s="339" t="s">
        <v>39</v>
      </c>
      <c r="AK218" s="339"/>
      <c r="AL218" s="339"/>
      <c r="AM218" s="339"/>
      <c r="AN218" s="339"/>
      <c r="AO218" s="339"/>
      <c r="AP218" s="339"/>
      <c r="AQ218" s="339"/>
      <c r="AR218" s="340">
        <f>AR194+AR198+AR204+AR206+AR212</f>
        <v>3121500</v>
      </c>
      <c r="AS218" s="340"/>
      <c r="AT218" s="340"/>
      <c r="AU218" s="340"/>
      <c r="AV218" s="340"/>
      <c r="AW218" s="340"/>
      <c r="AX218" s="340"/>
      <c r="AY218" s="340"/>
      <c r="AZ218" s="340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</row>
    <row r="219" spans="1:75" ht="22.8" customHeight="1" x14ac:dyDescent="0.4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</row>
    <row r="220" spans="1:75" ht="23.4" hidden="1" x14ac:dyDescent="0.45">
      <c r="A220" s="306" t="s">
        <v>135</v>
      </c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  <c r="AA220" s="306"/>
      <c r="AB220" s="306"/>
      <c r="AC220" s="306"/>
      <c r="AD220" s="306"/>
      <c r="AE220" s="306"/>
      <c r="AF220" s="306"/>
      <c r="AG220" s="306"/>
      <c r="AH220" s="306"/>
      <c r="AI220" s="306"/>
      <c r="AJ220" s="306"/>
      <c r="AK220" s="306"/>
      <c r="AL220" s="306"/>
      <c r="AM220" s="306"/>
      <c r="AN220" s="306"/>
      <c r="AO220" s="306"/>
      <c r="AP220" s="306"/>
      <c r="AQ220" s="306"/>
      <c r="AR220" s="306"/>
      <c r="AS220" s="306"/>
      <c r="AT220" s="306"/>
      <c r="AU220" s="306"/>
      <c r="AV220" s="306"/>
      <c r="AW220" s="306"/>
      <c r="AX220" s="306"/>
      <c r="AY220" s="306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</row>
    <row r="221" spans="1:75" ht="22.2" hidden="1" customHeight="1" x14ac:dyDescent="0.4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</row>
    <row r="222" spans="1:75" ht="23.4" hidden="1" x14ac:dyDescent="0.45">
      <c r="A222" s="193" t="s">
        <v>219</v>
      </c>
      <c r="B222" s="193"/>
      <c r="C222" s="193"/>
      <c r="D222" s="193" t="s">
        <v>34</v>
      </c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 t="s">
        <v>136</v>
      </c>
      <c r="X222" s="193"/>
      <c r="Y222" s="193"/>
      <c r="Z222" s="193"/>
      <c r="AA222" s="193"/>
      <c r="AB222" s="193"/>
      <c r="AC222" s="193"/>
      <c r="AD222" s="193"/>
      <c r="AE222" s="193"/>
      <c r="AF222" s="193" t="s">
        <v>137</v>
      </c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 t="s">
        <v>138</v>
      </c>
      <c r="AR222" s="193"/>
      <c r="AS222" s="193"/>
      <c r="AT222" s="193"/>
      <c r="AU222" s="193"/>
      <c r="AV222" s="193"/>
      <c r="AW222" s="193"/>
      <c r="AX222" s="193"/>
      <c r="AY222" s="193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</row>
    <row r="223" spans="1:75" ht="23.4" hidden="1" x14ac:dyDescent="0.45">
      <c r="A223" s="192">
        <v>1</v>
      </c>
      <c r="B223" s="192"/>
      <c r="C223" s="192"/>
      <c r="D223" s="192">
        <v>2</v>
      </c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>
        <v>3</v>
      </c>
      <c r="X223" s="192"/>
      <c r="Y223" s="192"/>
      <c r="Z223" s="192"/>
      <c r="AA223" s="192"/>
      <c r="AB223" s="192"/>
      <c r="AC223" s="192"/>
      <c r="AD223" s="192"/>
      <c r="AE223" s="192"/>
      <c r="AF223" s="192">
        <v>4</v>
      </c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>
        <v>5</v>
      </c>
      <c r="AR223" s="192"/>
      <c r="AS223" s="192"/>
      <c r="AT223" s="192"/>
      <c r="AU223" s="192"/>
      <c r="AV223" s="192"/>
      <c r="AW223" s="192"/>
      <c r="AX223" s="192"/>
      <c r="AY223" s="1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</row>
    <row r="224" spans="1:75" ht="23.4" hidden="1" x14ac:dyDescent="0.45">
      <c r="A224" s="215">
        <v>1</v>
      </c>
      <c r="B224" s="215"/>
      <c r="C224" s="215"/>
      <c r="D224" s="353" t="s">
        <v>309</v>
      </c>
      <c r="E224" s="354"/>
      <c r="F224" s="354"/>
      <c r="G224" s="354"/>
      <c r="H224" s="354"/>
      <c r="I224" s="354"/>
      <c r="J224" s="354"/>
      <c r="K224" s="354"/>
      <c r="L224" s="354"/>
      <c r="M224" s="354"/>
      <c r="N224" s="354"/>
      <c r="O224" s="354"/>
      <c r="P224" s="354"/>
      <c r="Q224" s="354"/>
      <c r="R224" s="354"/>
      <c r="S224" s="354"/>
      <c r="T224" s="354"/>
      <c r="U224" s="354"/>
      <c r="V224" s="35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5"/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15"/>
      <c r="AT224" s="215"/>
      <c r="AU224" s="215"/>
      <c r="AV224" s="215"/>
      <c r="AW224" s="215"/>
      <c r="AX224" s="215"/>
      <c r="AY224" s="215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</row>
    <row r="225" spans="1:75" ht="23.4" hidden="1" x14ac:dyDescent="0.45">
      <c r="A225" s="215"/>
      <c r="B225" s="215"/>
      <c r="C225" s="215"/>
      <c r="D225" s="356" t="s">
        <v>310</v>
      </c>
      <c r="E225" s="357"/>
      <c r="F225" s="357"/>
      <c r="G225" s="357"/>
      <c r="H225" s="357"/>
      <c r="I225" s="357"/>
      <c r="J225" s="357"/>
      <c r="K225" s="357"/>
      <c r="L225" s="357"/>
      <c r="M225" s="357"/>
      <c r="N225" s="357"/>
      <c r="O225" s="357"/>
      <c r="P225" s="357"/>
      <c r="Q225" s="357"/>
      <c r="R225" s="357"/>
      <c r="S225" s="357"/>
      <c r="T225" s="357"/>
      <c r="U225" s="357"/>
      <c r="V225" s="358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  <c r="AW225" s="215"/>
      <c r="AX225" s="215"/>
      <c r="AY225" s="215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</row>
    <row r="226" spans="1:75" ht="23.4" hidden="1" x14ac:dyDescent="0.45">
      <c r="A226" s="215"/>
      <c r="B226" s="215"/>
      <c r="C226" s="215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5"/>
      <c r="AY226" s="215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</row>
    <row r="227" spans="1:75" ht="23.4" hidden="1" x14ac:dyDescent="0.45">
      <c r="A227" s="215"/>
      <c r="B227" s="215"/>
      <c r="C227" s="215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5"/>
      <c r="X227" s="215"/>
      <c r="Y227" s="215"/>
      <c r="Z227" s="215"/>
      <c r="AA227" s="215"/>
      <c r="AB227" s="215"/>
      <c r="AC227" s="215"/>
      <c r="AD227" s="215"/>
      <c r="AE227" s="215"/>
      <c r="AF227" s="215"/>
      <c r="AG227" s="215"/>
      <c r="AH227" s="215"/>
      <c r="AI227" s="215"/>
      <c r="AJ227" s="215"/>
      <c r="AK227" s="215"/>
      <c r="AL227" s="215"/>
      <c r="AM227" s="215"/>
      <c r="AN227" s="215"/>
      <c r="AO227" s="215"/>
      <c r="AP227" s="215"/>
      <c r="AQ227" s="215"/>
      <c r="AR227" s="215"/>
      <c r="AS227" s="215"/>
      <c r="AT227" s="215"/>
      <c r="AU227" s="215"/>
      <c r="AV227" s="215"/>
      <c r="AW227" s="215"/>
      <c r="AX227" s="215"/>
      <c r="AY227" s="215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</row>
    <row r="228" spans="1:75" ht="23.4" hidden="1" x14ac:dyDescent="0.45">
      <c r="A228" s="215">
        <v>2</v>
      </c>
      <c r="B228" s="215"/>
      <c r="C228" s="215"/>
      <c r="D228" s="353" t="s">
        <v>311</v>
      </c>
      <c r="E228" s="354"/>
      <c r="F228" s="354"/>
      <c r="G228" s="354"/>
      <c r="H228" s="354"/>
      <c r="I228" s="354"/>
      <c r="J228" s="354"/>
      <c r="K228" s="354"/>
      <c r="L228" s="354"/>
      <c r="M228" s="354"/>
      <c r="N228" s="354"/>
      <c r="O228" s="354"/>
      <c r="P228" s="354"/>
      <c r="Q228" s="354"/>
      <c r="R228" s="354"/>
      <c r="S228" s="354"/>
      <c r="T228" s="354"/>
      <c r="U228" s="354"/>
      <c r="V228" s="35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5"/>
      <c r="AG228" s="215"/>
      <c r="AH228" s="215"/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  <c r="AW228" s="215"/>
      <c r="AX228" s="215"/>
      <c r="AY228" s="215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</row>
    <row r="229" spans="1:75" ht="23.4" hidden="1" x14ac:dyDescent="0.45">
      <c r="A229" s="215"/>
      <c r="B229" s="215"/>
      <c r="C229" s="215"/>
      <c r="D229" s="356" t="s">
        <v>310</v>
      </c>
      <c r="E229" s="357"/>
      <c r="F229" s="357"/>
      <c r="G229" s="357"/>
      <c r="H229" s="357"/>
      <c r="I229" s="357"/>
      <c r="J229" s="357"/>
      <c r="K229" s="357"/>
      <c r="L229" s="357"/>
      <c r="M229" s="357"/>
      <c r="N229" s="357"/>
      <c r="O229" s="357"/>
      <c r="P229" s="357"/>
      <c r="Q229" s="357"/>
      <c r="R229" s="357"/>
      <c r="S229" s="357"/>
      <c r="T229" s="357"/>
      <c r="U229" s="357"/>
      <c r="V229" s="358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</row>
    <row r="230" spans="1:75" ht="23.4" hidden="1" x14ac:dyDescent="0.45">
      <c r="A230" s="215"/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  <c r="AW230" s="215"/>
      <c r="AX230" s="215"/>
      <c r="AY230" s="215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</row>
    <row r="231" spans="1:75" ht="23.4" hidden="1" x14ac:dyDescent="0.45">
      <c r="A231" s="215"/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  <c r="AF231" s="215"/>
      <c r="AG231" s="215"/>
      <c r="AH231" s="215"/>
      <c r="AI231" s="215"/>
      <c r="AJ231" s="215"/>
      <c r="AK231" s="215"/>
      <c r="AL231" s="215"/>
      <c r="AM231" s="215"/>
      <c r="AN231" s="215"/>
      <c r="AO231" s="215"/>
      <c r="AP231" s="215"/>
      <c r="AQ231" s="215"/>
      <c r="AR231" s="215"/>
      <c r="AS231" s="215"/>
      <c r="AT231" s="215"/>
      <c r="AU231" s="215"/>
      <c r="AV231" s="215"/>
      <c r="AW231" s="215"/>
      <c r="AX231" s="215"/>
      <c r="AY231" s="215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</row>
    <row r="232" spans="1:75" ht="23.4" hidden="1" x14ac:dyDescent="0.45">
      <c r="A232" s="215"/>
      <c r="B232" s="215"/>
      <c r="C232" s="215"/>
      <c r="D232" s="359" t="s">
        <v>76</v>
      </c>
      <c r="E232" s="360"/>
      <c r="F232" s="360"/>
      <c r="G232" s="360"/>
      <c r="H232" s="360"/>
      <c r="I232" s="360"/>
      <c r="J232" s="360"/>
      <c r="K232" s="360"/>
      <c r="L232" s="360"/>
      <c r="M232" s="360"/>
      <c r="N232" s="360"/>
      <c r="O232" s="360"/>
      <c r="P232" s="360"/>
      <c r="Q232" s="360"/>
      <c r="R232" s="360"/>
      <c r="S232" s="360"/>
      <c r="T232" s="360"/>
      <c r="U232" s="360"/>
      <c r="V232" s="361"/>
      <c r="W232" s="192" t="s">
        <v>39</v>
      </c>
      <c r="X232" s="192"/>
      <c r="Y232" s="192"/>
      <c r="Z232" s="192"/>
      <c r="AA232" s="192"/>
      <c r="AB232" s="192"/>
      <c r="AC232" s="192"/>
      <c r="AD232" s="192"/>
      <c r="AE232" s="192"/>
      <c r="AF232" s="192" t="s">
        <v>39</v>
      </c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215"/>
      <c r="AR232" s="215"/>
      <c r="AS232" s="215"/>
      <c r="AT232" s="215"/>
      <c r="AU232" s="215"/>
      <c r="AV232" s="215"/>
      <c r="AW232" s="215"/>
      <c r="AX232" s="215"/>
      <c r="AY232" s="215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</row>
    <row r="233" spans="1:75" ht="23.4" x14ac:dyDescent="0.4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</row>
    <row r="234" spans="1:75" ht="23.4" x14ac:dyDescent="0.45">
      <c r="A234" s="99" t="s">
        <v>312</v>
      </c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</row>
    <row r="235" spans="1:75" ht="23.4" x14ac:dyDescent="0.4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</row>
    <row r="236" spans="1:75" ht="23.4" x14ac:dyDescent="0.45">
      <c r="A236" s="193" t="s">
        <v>219</v>
      </c>
      <c r="B236" s="193"/>
      <c r="C236" s="193"/>
      <c r="D236" s="193" t="s">
        <v>79</v>
      </c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 t="s">
        <v>141</v>
      </c>
      <c r="X236" s="193"/>
      <c r="Y236" s="193"/>
      <c r="Z236" s="193"/>
      <c r="AA236" s="193"/>
      <c r="AB236" s="193"/>
      <c r="AC236" s="193"/>
      <c r="AD236" s="193"/>
      <c r="AE236" s="193"/>
      <c r="AF236" s="193" t="s">
        <v>313</v>
      </c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 t="s">
        <v>138</v>
      </c>
      <c r="AR236" s="193"/>
      <c r="AS236" s="193"/>
      <c r="AT236" s="193"/>
      <c r="AU236" s="193"/>
      <c r="AV236" s="193"/>
      <c r="AW236" s="193"/>
      <c r="AX236" s="193"/>
      <c r="AY236" s="193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</row>
    <row r="237" spans="1:75" ht="23.4" x14ac:dyDescent="0.45">
      <c r="A237" s="192">
        <v>1</v>
      </c>
      <c r="B237" s="192"/>
      <c r="C237" s="192"/>
      <c r="D237" s="192">
        <v>2</v>
      </c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>
        <v>3</v>
      </c>
      <c r="X237" s="192"/>
      <c r="Y237" s="192"/>
      <c r="Z237" s="192"/>
      <c r="AA237" s="192"/>
      <c r="AB237" s="192"/>
      <c r="AC237" s="192"/>
      <c r="AD237" s="192"/>
      <c r="AE237" s="192"/>
      <c r="AF237" s="192">
        <v>4</v>
      </c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2">
        <v>5</v>
      </c>
      <c r="AR237" s="192"/>
      <c r="AS237" s="192"/>
      <c r="AT237" s="192"/>
      <c r="AU237" s="192"/>
      <c r="AV237" s="192"/>
      <c r="AW237" s="192"/>
      <c r="AX237" s="192"/>
      <c r="AY237" s="1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</row>
    <row r="238" spans="1:75" ht="51.6" customHeight="1" x14ac:dyDescent="0.45">
      <c r="A238" s="178">
        <v>1</v>
      </c>
      <c r="B238" s="178"/>
      <c r="C238" s="178"/>
      <c r="D238" s="364" t="s">
        <v>314</v>
      </c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365"/>
      <c r="P238" s="365"/>
      <c r="Q238" s="365"/>
      <c r="R238" s="365"/>
      <c r="S238" s="365"/>
      <c r="T238" s="365"/>
      <c r="U238" s="365"/>
      <c r="V238" s="366"/>
      <c r="W238" s="232" t="s">
        <v>39</v>
      </c>
      <c r="X238" s="232"/>
      <c r="Y238" s="232"/>
      <c r="Z238" s="232"/>
      <c r="AA238" s="232"/>
      <c r="AB238" s="232"/>
      <c r="AC238" s="232"/>
      <c r="AD238" s="232"/>
      <c r="AE238" s="232"/>
      <c r="AF238" s="232" t="s">
        <v>39</v>
      </c>
      <c r="AG238" s="232"/>
      <c r="AH238" s="232"/>
      <c r="AI238" s="232"/>
      <c r="AJ238" s="232"/>
      <c r="AK238" s="232"/>
      <c r="AL238" s="232"/>
      <c r="AM238" s="232"/>
      <c r="AN238" s="232"/>
      <c r="AO238" s="232"/>
      <c r="AP238" s="232"/>
      <c r="AQ238" s="264">
        <f>AQ240+AQ241+AQ242</f>
        <v>531900</v>
      </c>
      <c r="AR238" s="264"/>
      <c r="AS238" s="264"/>
      <c r="AT238" s="264"/>
      <c r="AU238" s="264"/>
      <c r="AV238" s="264"/>
      <c r="AW238" s="264"/>
      <c r="AX238" s="264"/>
      <c r="AY238" s="264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</row>
    <row r="239" spans="1:75" ht="20.399999999999999" customHeight="1" x14ac:dyDescent="0.45">
      <c r="A239" s="178"/>
      <c r="B239" s="178"/>
      <c r="C239" s="178"/>
      <c r="D239" s="362" t="s">
        <v>381</v>
      </c>
      <c r="E239" s="362"/>
      <c r="F239" s="362"/>
      <c r="G239" s="362"/>
      <c r="H239" s="362"/>
      <c r="I239" s="362"/>
      <c r="J239" s="362"/>
      <c r="K239" s="362"/>
      <c r="L239" s="362"/>
      <c r="M239" s="362"/>
      <c r="N239" s="362"/>
      <c r="O239" s="362"/>
      <c r="P239" s="362"/>
      <c r="Q239" s="362"/>
      <c r="R239" s="362"/>
      <c r="S239" s="362"/>
      <c r="T239" s="362"/>
      <c r="U239" s="362"/>
      <c r="V239" s="36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  <c r="AP239" s="232"/>
      <c r="AQ239" s="182"/>
      <c r="AR239" s="182"/>
      <c r="AS239" s="182"/>
      <c r="AT239" s="182"/>
      <c r="AU239" s="182"/>
      <c r="AV239" s="182"/>
      <c r="AW239" s="182"/>
      <c r="AX239" s="182"/>
      <c r="AY239" s="18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</row>
    <row r="240" spans="1:75" ht="36.6" customHeight="1" x14ac:dyDescent="0.45">
      <c r="A240" s="178" t="s">
        <v>410</v>
      </c>
      <c r="B240" s="178"/>
      <c r="C240" s="178"/>
      <c r="D240" s="363" t="s">
        <v>382</v>
      </c>
      <c r="E240" s="363"/>
      <c r="F240" s="363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63"/>
      <c r="R240" s="363"/>
      <c r="S240" s="363"/>
      <c r="T240" s="363"/>
      <c r="U240" s="363"/>
      <c r="V240" s="363"/>
      <c r="W240" s="232">
        <v>2</v>
      </c>
      <c r="X240" s="232"/>
      <c r="Y240" s="232"/>
      <c r="Z240" s="232"/>
      <c r="AA240" s="232"/>
      <c r="AB240" s="232"/>
      <c r="AC240" s="232"/>
      <c r="AD240" s="232"/>
      <c r="AE240" s="232"/>
      <c r="AF240" s="232">
        <v>1</v>
      </c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182">
        <v>43000</v>
      </c>
      <c r="AR240" s="182"/>
      <c r="AS240" s="182"/>
      <c r="AT240" s="182"/>
      <c r="AU240" s="182"/>
      <c r="AV240" s="182"/>
      <c r="AW240" s="182"/>
      <c r="AX240" s="182"/>
      <c r="AY240" s="18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</row>
    <row r="241" spans="1:75" ht="49.8" customHeight="1" x14ac:dyDescent="0.45">
      <c r="A241" s="178" t="s">
        <v>411</v>
      </c>
      <c r="B241" s="178"/>
      <c r="C241" s="178"/>
      <c r="D241" s="363" t="s">
        <v>383</v>
      </c>
      <c r="E241" s="363"/>
      <c r="F241" s="363"/>
      <c r="G241" s="363"/>
      <c r="H241" s="363"/>
      <c r="I241" s="363"/>
      <c r="J241" s="363"/>
      <c r="K241" s="363"/>
      <c r="L241" s="363"/>
      <c r="M241" s="363"/>
      <c r="N241" s="363"/>
      <c r="O241" s="363"/>
      <c r="P241" s="363"/>
      <c r="Q241" s="363"/>
      <c r="R241" s="363"/>
      <c r="S241" s="363"/>
      <c r="T241" s="363"/>
      <c r="U241" s="363"/>
      <c r="V241" s="363"/>
      <c r="W241" s="232">
        <v>3</v>
      </c>
      <c r="X241" s="232"/>
      <c r="Y241" s="232"/>
      <c r="Z241" s="232"/>
      <c r="AA241" s="232"/>
      <c r="AB241" s="232"/>
      <c r="AC241" s="232"/>
      <c r="AD241" s="232"/>
      <c r="AE241" s="232"/>
      <c r="AF241" s="232">
        <v>4</v>
      </c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182">
        <v>31500</v>
      </c>
      <c r="AR241" s="182"/>
      <c r="AS241" s="182"/>
      <c r="AT241" s="182"/>
      <c r="AU241" s="182"/>
      <c r="AV241" s="182"/>
      <c r="AW241" s="182"/>
      <c r="AX241" s="182"/>
      <c r="AY241" s="18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</row>
    <row r="242" spans="1:75" ht="33.6" customHeight="1" x14ac:dyDescent="0.45">
      <c r="A242" s="178" t="s">
        <v>412</v>
      </c>
      <c r="B242" s="178"/>
      <c r="C242" s="178"/>
      <c r="D242" s="363" t="s">
        <v>384</v>
      </c>
      <c r="E242" s="363"/>
      <c r="F242" s="363"/>
      <c r="G242" s="363"/>
      <c r="H242" s="363"/>
      <c r="I242" s="363"/>
      <c r="J242" s="363"/>
      <c r="K242" s="363"/>
      <c r="L242" s="363"/>
      <c r="M242" s="363"/>
      <c r="N242" s="363"/>
      <c r="O242" s="363"/>
      <c r="P242" s="363"/>
      <c r="Q242" s="363"/>
      <c r="R242" s="363"/>
      <c r="S242" s="363"/>
      <c r="T242" s="363"/>
      <c r="U242" s="363"/>
      <c r="V242" s="363"/>
      <c r="W242" s="232">
        <v>1</v>
      </c>
      <c r="X242" s="232"/>
      <c r="Y242" s="232"/>
      <c r="Z242" s="232"/>
      <c r="AA242" s="232"/>
      <c r="AB242" s="232"/>
      <c r="AC242" s="232"/>
      <c r="AD242" s="232"/>
      <c r="AE242" s="232"/>
      <c r="AF242" s="232">
        <v>1</v>
      </c>
      <c r="AG242" s="232"/>
      <c r="AH242" s="232"/>
      <c r="AI242" s="232"/>
      <c r="AJ242" s="232"/>
      <c r="AK242" s="232"/>
      <c r="AL242" s="232"/>
      <c r="AM242" s="232"/>
      <c r="AN242" s="232"/>
      <c r="AO242" s="232"/>
      <c r="AP242" s="232"/>
      <c r="AQ242" s="182">
        <v>457400</v>
      </c>
      <c r="AR242" s="182"/>
      <c r="AS242" s="182"/>
      <c r="AT242" s="182"/>
      <c r="AU242" s="182"/>
      <c r="AV242" s="182"/>
      <c r="AW242" s="182"/>
      <c r="AX242" s="182"/>
      <c r="AY242" s="18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</row>
    <row r="243" spans="1:75" ht="23.4" x14ac:dyDescent="0.45">
      <c r="A243" s="178"/>
      <c r="B243" s="178"/>
      <c r="C243" s="178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  <c r="AP243" s="232"/>
      <c r="AQ243" s="182"/>
      <c r="AR243" s="182"/>
      <c r="AS243" s="182"/>
      <c r="AT243" s="182"/>
      <c r="AU243" s="182"/>
      <c r="AV243" s="182"/>
      <c r="AW243" s="182"/>
      <c r="AX243" s="182"/>
      <c r="AY243" s="18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</row>
    <row r="244" spans="1:75" ht="33" customHeight="1" x14ac:dyDescent="0.45">
      <c r="A244" s="178">
        <v>2</v>
      </c>
      <c r="B244" s="178"/>
      <c r="C244" s="178"/>
      <c r="D244" s="364" t="s">
        <v>385</v>
      </c>
      <c r="E244" s="365"/>
      <c r="F244" s="365"/>
      <c r="G244" s="365"/>
      <c r="H244" s="365"/>
      <c r="I244" s="365"/>
      <c r="J244" s="365"/>
      <c r="K244" s="365"/>
      <c r="L244" s="365"/>
      <c r="M244" s="365"/>
      <c r="N244" s="365"/>
      <c r="O244" s="365"/>
      <c r="P244" s="365"/>
      <c r="Q244" s="365"/>
      <c r="R244" s="365"/>
      <c r="S244" s="365"/>
      <c r="T244" s="365"/>
      <c r="U244" s="365"/>
      <c r="V244" s="366"/>
      <c r="W244" s="232" t="s">
        <v>39</v>
      </c>
      <c r="X244" s="232"/>
      <c r="Y244" s="232"/>
      <c r="Z244" s="232"/>
      <c r="AA244" s="232"/>
      <c r="AB244" s="232"/>
      <c r="AC244" s="232"/>
      <c r="AD244" s="232"/>
      <c r="AE244" s="232"/>
      <c r="AF244" s="232" t="s">
        <v>39</v>
      </c>
      <c r="AG244" s="232"/>
      <c r="AH244" s="232"/>
      <c r="AI244" s="232"/>
      <c r="AJ244" s="232"/>
      <c r="AK244" s="232"/>
      <c r="AL244" s="232"/>
      <c r="AM244" s="232"/>
      <c r="AN244" s="232"/>
      <c r="AO244" s="232"/>
      <c r="AP244" s="232"/>
      <c r="AQ244" s="264">
        <f>AQ245+AQ246+AQ247+AQ248</f>
        <v>78800</v>
      </c>
      <c r="AR244" s="264"/>
      <c r="AS244" s="264"/>
      <c r="AT244" s="264"/>
      <c r="AU244" s="264"/>
      <c r="AV244" s="264"/>
      <c r="AW244" s="264"/>
      <c r="AX244" s="264"/>
      <c r="AY244" s="264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</row>
    <row r="245" spans="1:75" ht="91.8" customHeight="1" x14ac:dyDescent="0.45">
      <c r="A245" s="178" t="s">
        <v>413</v>
      </c>
      <c r="B245" s="178"/>
      <c r="C245" s="178"/>
      <c r="D245" s="370" t="s">
        <v>386</v>
      </c>
      <c r="E245" s="370"/>
      <c r="F245" s="370"/>
      <c r="G245" s="370"/>
      <c r="H245" s="370"/>
      <c r="I245" s="370"/>
      <c r="J245" s="370"/>
      <c r="K245" s="370"/>
      <c r="L245" s="370"/>
      <c r="M245" s="370"/>
      <c r="N245" s="370"/>
      <c r="O245" s="370"/>
      <c r="P245" s="370"/>
      <c r="Q245" s="370"/>
      <c r="R245" s="370"/>
      <c r="S245" s="370"/>
      <c r="T245" s="370"/>
      <c r="U245" s="370"/>
      <c r="V245" s="370"/>
      <c r="W245" s="232">
        <v>5</v>
      </c>
      <c r="X245" s="232"/>
      <c r="Y245" s="232"/>
      <c r="Z245" s="232"/>
      <c r="AA245" s="232"/>
      <c r="AB245" s="232"/>
      <c r="AC245" s="232"/>
      <c r="AD245" s="232"/>
      <c r="AE245" s="232"/>
      <c r="AF245" s="232">
        <v>1</v>
      </c>
      <c r="AG245" s="232"/>
      <c r="AH245" s="232"/>
      <c r="AI245" s="232"/>
      <c r="AJ245" s="232"/>
      <c r="AK245" s="232"/>
      <c r="AL245" s="232"/>
      <c r="AM245" s="232"/>
      <c r="AN245" s="232"/>
      <c r="AO245" s="232"/>
      <c r="AP245" s="232"/>
      <c r="AQ245" s="182">
        <v>17800</v>
      </c>
      <c r="AR245" s="182"/>
      <c r="AS245" s="182"/>
      <c r="AT245" s="182"/>
      <c r="AU245" s="182"/>
      <c r="AV245" s="182"/>
      <c r="AW245" s="182"/>
      <c r="AX245" s="182"/>
      <c r="AY245" s="18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</row>
    <row r="246" spans="1:75" ht="34.799999999999997" customHeight="1" x14ac:dyDescent="0.45">
      <c r="A246" s="178" t="s">
        <v>414</v>
      </c>
      <c r="B246" s="178"/>
      <c r="C246" s="178"/>
      <c r="D246" s="363" t="s">
        <v>393</v>
      </c>
      <c r="E246" s="363"/>
      <c r="F246" s="363"/>
      <c r="G246" s="363"/>
      <c r="H246" s="363"/>
      <c r="I246" s="363"/>
      <c r="J246" s="363"/>
      <c r="K246" s="363"/>
      <c r="L246" s="363"/>
      <c r="M246" s="363"/>
      <c r="N246" s="363"/>
      <c r="O246" s="363"/>
      <c r="P246" s="363"/>
      <c r="Q246" s="363"/>
      <c r="R246" s="363"/>
      <c r="S246" s="363"/>
      <c r="T246" s="363"/>
      <c r="U246" s="363"/>
      <c r="V246" s="363"/>
      <c r="W246" s="232">
        <v>1</v>
      </c>
      <c r="X246" s="232"/>
      <c r="Y246" s="232"/>
      <c r="Z246" s="232"/>
      <c r="AA246" s="232"/>
      <c r="AB246" s="232"/>
      <c r="AC246" s="232"/>
      <c r="AD246" s="232"/>
      <c r="AE246" s="232"/>
      <c r="AF246" s="232">
        <v>1</v>
      </c>
      <c r="AG246" s="232"/>
      <c r="AH246" s="232"/>
      <c r="AI246" s="232"/>
      <c r="AJ246" s="232"/>
      <c r="AK246" s="232"/>
      <c r="AL246" s="232"/>
      <c r="AM246" s="232"/>
      <c r="AN246" s="232"/>
      <c r="AO246" s="232"/>
      <c r="AP246" s="232"/>
      <c r="AQ246" s="182">
        <v>10000</v>
      </c>
      <c r="AR246" s="182"/>
      <c r="AS246" s="182"/>
      <c r="AT246" s="182"/>
      <c r="AU246" s="182"/>
      <c r="AV246" s="182"/>
      <c r="AW246" s="182"/>
      <c r="AX246" s="182"/>
      <c r="AY246" s="18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</row>
    <row r="247" spans="1:75" ht="31.8" customHeight="1" x14ac:dyDescent="0.45">
      <c r="A247" s="178" t="s">
        <v>415</v>
      </c>
      <c r="B247" s="178"/>
      <c r="C247" s="178"/>
      <c r="D247" s="210" t="s">
        <v>394</v>
      </c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32">
        <v>12</v>
      </c>
      <c r="X247" s="232"/>
      <c r="Y247" s="232"/>
      <c r="Z247" s="232"/>
      <c r="AA247" s="232"/>
      <c r="AB247" s="232"/>
      <c r="AC247" s="232"/>
      <c r="AD247" s="232"/>
      <c r="AE247" s="232"/>
      <c r="AF247" s="232">
        <v>1</v>
      </c>
      <c r="AG247" s="232"/>
      <c r="AH247" s="232"/>
      <c r="AI247" s="232"/>
      <c r="AJ247" s="232"/>
      <c r="AK247" s="232"/>
      <c r="AL247" s="232"/>
      <c r="AM247" s="232"/>
      <c r="AN247" s="232"/>
      <c r="AO247" s="232"/>
      <c r="AP247" s="232"/>
      <c r="AQ247" s="182">
        <v>15000</v>
      </c>
      <c r="AR247" s="182"/>
      <c r="AS247" s="182"/>
      <c r="AT247" s="182"/>
      <c r="AU247" s="182"/>
      <c r="AV247" s="182"/>
      <c r="AW247" s="182"/>
      <c r="AX247" s="182"/>
      <c r="AY247" s="18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</row>
    <row r="248" spans="1:75" ht="23.4" x14ac:dyDescent="0.45">
      <c r="A248" s="178" t="s">
        <v>416</v>
      </c>
      <c r="B248" s="178"/>
      <c r="C248" s="178"/>
      <c r="D248" s="367" t="s">
        <v>392</v>
      </c>
      <c r="E248" s="368"/>
      <c r="F248" s="368"/>
      <c r="G248" s="368"/>
      <c r="H248" s="368"/>
      <c r="I248" s="368"/>
      <c r="J248" s="368"/>
      <c r="K248" s="368"/>
      <c r="L248" s="368"/>
      <c r="M248" s="368"/>
      <c r="N248" s="368"/>
      <c r="O248" s="368"/>
      <c r="P248" s="368"/>
      <c r="Q248" s="368"/>
      <c r="R248" s="368"/>
      <c r="S248" s="368"/>
      <c r="T248" s="368"/>
      <c r="U248" s="368"/>
      <c r="V248" s="369"/>
      <c r="W248" s="232">
        <v>23</v>
      </c>
      <c r="X248" s="232"/>
      <c r="Y248" s="232"/>
      <c r="Z248" s="232"/>
      <c r="AA248" s="232"/>
      <c r="AB248" s="232"/>
      <c r="AC248" s="232"/>
      <c r="AD248" s="232"/>
      <c r="AE248" s="232"/>
      <c r="AF248" s="232">
        <v>1</v>
      </c>
      <c r="AG248" s="232"/>
      <c r="AH248" s="232"/>
      <c r="AI248" s="232"/>
      <c r="AJ248" s="232"/>
      <c r="AK248" s="232"/>
      <c r="AL248" s="232"/>
      <c r="AM248" s="232"/>
      <c r="AN248" s="232"/>
      <c r="AO248" s="232"/>
      <c r="AP248" s="232"/>
      <c r="AQ248" s="182">
        <v>36000</v>
      </c>
      <c r="AR248" s="182"/>
      <c r="AS248" s="182"/>
      <c r="AT248" s="182"/>
      <c r="AU248" s="182"/>
      <c r="AV248" s="182"/>
      <c r="AW248" s="182"/>
      <c r="AX248" s="182"/>
      <c r="AY248" s="18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</row>
    <row r="249" spans="1:75" ht="23.4" customHeight="1" x14ac:dyDescent="0.45">
      <c r="A249" s="178"/>
      <c r="B249" s="178"/>
      <c r="C249" s="178"/>
      <c r="D249" s="370"/>
      <c r="E249" s="370"/>
      <c r="F249" s="370"/>
      <c r="G249" s="370"/>
      <c r="H249" s="370"/>
      <c r="I249" s="370"/>
      <c r="J249" s="370"/>
      <c r="K249" s="370"/>
      <c r="L249" s="370"/>
      <c r="M249" s="370"/>
      <c r="N249" s="370"/>
      <c r="O249" s="370"/>
      <c r="P249" s="370"/>
      <c r="Q249" s="370"/>
      <c r="R249" s="370"/>
      <c r="S249" s="370"/>
      <c r="T249" s="370"/>
      <c r="U249" s="370"/>
      <c r="V249" s="370"/>
      <c r="W249" s="2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32"/>
      <c r="AM249" s="232"/>
      <c r="AN249" s="232"/>
      <c r="AO249" s="232"/>
      <c r="AP249" s="232"/>
      <c r="AQ249" s="182"/>
      <c r="AR249" s="182"/>
      <c r="AS249" s="182"/>
      <c r="AT249" s="182"/>
      <c r="AU249" s="182"/>
      <c r="AV249" s="182"/>
      <c r="AW249" s="182"/>
      <c r="AX249" s="182"/>
      <c r="AY249" s="18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</row>
    <row r="250" spans="1:75" ht="23.4" x14ac:dyDescent="0.45">
      <c r="A250" s="178"/>
      <c r="B250" s="178"/>
      <c r="C250" s="178"/>
      <c r="D250" s="371"/>
      <c r="E250" s="372"/>
      <c r="F250" s="372"/>
      <c r="G250" s="372"/>
      <c r="H250" s="372"/>
      <c r="I250" s="372"/>
      <c r="J250" s="372"/>
      <c r="K250" s="372"/>
      <c r="L250" s="372"/>
      <c r="M250" s="372"/>
      <c r="N250" s="372"/>
      <c r="O250" s="372"/>
      <c r="P250" s="372"/>
      <c r="Q250" s="372"/>
      <c r="R250" s="372"/>
      <c r="S250" s="372"/>
      <c r="T250" s="372"/>
      <c r="U250" s="372"/>
      <c r="V250" s="373"/>
      <c r="W250" s="232"/>
      <c r="X250" s="232"/>
      <c r="Y250" s="232"/>
      <c r="Z250" s="232"/>
      <c r="AA250" s="232"/>
      <c r="AB250" s="232"/>
      <c r="AC250" s="232"/>
      <c r="AD250" s="232"/>
      <c r="AE250" s="232"/>
      <c r="AF250" s="232"/>
      <c r="AG250" s="232"/>
      <c r="AH250" s="232"/>
      <c r="AI250" s="232"/>
      <c r="AJ250" s="232"/>
      <c r="AK250" s="232"/>
      <c r="AL250" s="232"/>
      <c r="AM250" s="232"/>
      <c r="AN250" s="232"/>
      <c r="AO250" s="232"/>
      <c r="AP250" s="232"/>
      <c r="AQ250" s="182"/>
      <c r="AR250" s="182"/>
      <c r="AS250" s="182"/>
      <c r="AT250" s="182"/>
      <c r="AU250" s="182"/>
      <c r="AV250" s="182"/>
      <c r="AW250" s="182"/>
      <c r="AX250" s="182"/>
      <c r="AY250" s="18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</row>
    <row r="251" spans="1:75" ht="50.4" customHeight="1" x14ac:dyDescent="0.45">
      <c r="A251" s="178">
        <v>3</v>
      </c>
      <c r="B251" s="178"/>
      <c r="C251" s="178"/>
      <c r="D251" s="364" t="s">
        <v>327</v>
      </c>
      <c r="E251" s="365"/>
      <c r="F251" s="365"/>
      <c r="G251" s="365"/>
      <c r="H251" s="365"/>
      <c r="I251" s="365"/>
      <c r="J251" s="365"/>
      <c r="K251" s="365"/>
      <c r="L251" s="365"/>
      <c r="M251" s="365"/>
      <c r="N251" s="365"/>
      <c r="O251" s="365"/>
      <c r="P251" s="365"/>
      <c r="Q251" s="365"/>
      <c r="R251" s="365"/>
      <c r="S251" s="365"/>
      <c r="T251" s="365"/>
      <c r="U251" s="365"/>
      <c r="V251" s="366"/>
      <c r="W251" s="232" t="s">
        <v>39</v>
      </c>
      <c r="X251" s="232"/>
      <c r="Y251" s="232"/>
      <c r="Z251" s="232"/>
      <c r="AA251" s="232"/>
      <c r="AB251" s="232"/>
      <c r="AC251" s="232"/>
      <c r="AD251" s="232"/>
      <c r="AE251" s="232"/>
      <c r="AF251" s="232" t="s">
        <v>39</v>
      </c>
      <c r="AG251" s="232"/>
      <c r="AH251" s="232"/>
      <c r="AI251" s="232"/>
      <c r="AJ251" s="232"/>
      <c r="AK251" s="232"/>
      <c r="AL251" s="232"/>
      <c r="AM251" s="232"/>
      <c r="AN251" s="232"/>
      <c r="AO251" s="232"/>
      <c r="AP251" s="232"/>
      <c r="AQ251" s="264">
        <f>AQ253+AQ254+AQ255+AQ256+AQ257+AQ258</f>
        <v>219500</v>
      </c>
      <c r="AR251" s="264"/>
      <c r="AS251" s="264"/>
      <c r="AT251" s="264"/>
      <c r="AU251" s="264"/>
      <c r="AV251" s="264"/>
      <c r="AW251" s="264"/>
      <c r="AX251" s="264"/>
      <c r="AY251" s="264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</row>
    <row r="252" spans="1:75" ht="18" customHeight="1" x14ac:dyDescent="0.45">
      <c r="A252" s="178"/>
      <c r="B252" s="178"/>
      <c r="C252" s="178"/>
      <c r="D252" s="363" t="s">
        <v>35</v>
      </c>
      <c r="E252" s="363"/>
      <c r="F252" s="363"/>
      <c r="G252" s="363"/>
      <c r="H252" s="363"/>
      <c r="I252" s="363"/>
      <c r="J252" s="363"/>
      <c r="K252" s="363"/>
      <c r="L252" s="363"/>
      <c r="M252" s="363"/>
      <c r="N252" s="363"/>
      <c r="O252" s="363"/>
      <c r="P252" s="363"/>
      <c r="Q252" s="363"/>
      <c r="R252" s="363"/>
      <c r="S252" s="363"/>
      <c r="T252" s="363"/>
      <c r="U252" s="363"/>
      <c r="V252" s="363"/>
      <c r="W252" s="232"/>
      <c r="X252" s="232"/>
      <c r="Y252" s="232"/>
      <c r="Z252" s="232"/>
      <c r="AA252" s="232"/>
      <c r="AB252" s="232"/>
      <c r="AC252" s="232"/>
      <c r="AD252" s="232"/>
      <c r="AE252" s="232"/>
      <c r="AF252" s="232"/>
      <c r="AG252" s="232"/>
      <c r="AH252" s="232"/>
      <c r="AI252" s="232"/>
      <c r="AJ252" s="232"/>
      <c r="AK252" s="232"/>
      <c r="AL252" s="232"/>
      <c r="AM252" s="232"/>
      <c r="AN252" s="232"/>
      <c r="AO252" s="232"/>
      <c r="AP252" s="232"/>
      <c r="AQ252" s="182"/>
      <c r="AR252" s="182"/>
      <c r="AS252" s="182"/>
      <c r="AT252" s="182"/>
      <c r="AU252" s="182"/>
      <c r="AV252" s="182"/>
      <c r="AW252" s="182"/>
      <c r="AX252" s="182"/>
      <c r="AY252" s="18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</row>
    <row r="253" spans="1:75" ht="34.200000000000003" customHeight="1" x14ac:dyDescent="0.45">
      <c r="A253" s="178" t="s">
        <v>417</v>
      </c>
      <c r="B253" s="178"/>
      <c r="C253" s="178"/>
      <c r="D253" s="210" t="s">
        <v>387</v>
      </c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32">
        <v>3</v>
      </c>
      <c r="X253" s="232"/>
      <c r="Y253" s="232"/>
      <c r="Z253" s="232"/>
      <c r="AA253" s="232"/>
      <c r="AB253" s="232"/>
      <c r="AC253" s="232"/>
      <c r="AD253" s="232"/>
      <c r="AE253" s="232"/>
      <c r="AF253" s="232">
        <v>1</v>
      </c>
      <c r="AG253" s="232"/>
      <c r="AH253" s="232"/>
      <c r="AI253" s="232"/>
      <c r="AJ253" s="232"/>
      <c r="AK253" s="232"/>
      <c r="AL253" s="232"/>
      <c r="AM253" s="232"/>
      <c r="AN253" s="232"/>
      <c r="AO253" s="232"/>
      <c r="AP253" s="232"/>
      <c r="AQ253" s="182">
        <v>95000</v>
      </c>
      <c r="AR253" s="182"/>
      <c r="AS253" s="182"/>
      <c r="AT253" s="182"/>
      <c r="AU253" s="182"/>
      <c r="AV253" s="182"/>
      <c r="AW253" s="182"/>
      <c r="AX253" s="182"/>
      <c r="AY253" s="18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</row>
    <row r="254" spans="1:75" ht="34.200000000000003" customHeight="1" x14ac:dyDescent="0.45">
      <c r="A254" s="185" t="s">
        <v>418</v>
      </c>
      <c r="B254" s="186"/>
      <c r="C254" s="187"/>
      <c r="D254" s="210" t="s">
        <v>388</v>
      </c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169">
        <v>1</v>
      </c>
      <c r="X254" s="170"/>
      <c r="Y254" s="170"/>
      <c r="Z254" s="170"/>
      <c r="AA254" s="170"/>
      <c r="AB254" s="170"/>
      <c r="AC254" s="170"/>
      <c r="AD254" s="170"/>
      <c r="AE254" s="171"/>
      <c r="AF254" s="169">
        <v>1</v>
      </c>
      <c r="AG254" s="170"/>
      <c r="AH254" s="170"/>
      <c r="AI254" s="170"/>
      <c r="AJ254" s="170"/>
      <c r="AK254" s="170"/>
      <c r="AL254" s="170"/>
      <c r="AM254" s="170"/>
      <c r="AN254" s="170"/>
      <c r="AO254" s="170"/>
      <c r="AP254" s="171"/>
      <c r="AQ254" s="172">
        <v>7100</v>
      </c>
      <c r="AR254" s="173"/>
      <c r="AS254" s="173"/>
      <c r="AT254" s="173"/>
      <c r="AU254" s="173"/>
      <c r="AV254" s="173"/>
      <c r="AW254" s="173"/>
      <c r="AX254" s="173"/>
      <c r="AY254" s="174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</row>
    <row r="255" spans="1:75" ht="34.200000000000003" customHeight="1" x14ac:dyDescent="0.45">
      <c r="A255" s="185" t="s">
        <v>419</v>
      </c>
      <c r="B255" s="186"/>
      <c r="C255" s="187"/>
      <c r="D255" s="210" t="s">
        <v>388</v>
      </c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169">
        <v>2</v>
      </c>
      <c r="X255" s="170"/>
      <c r="Y255" s="170"/>
      <c r="Z255" s="170"/>
      <c r="AA255" s="170"/>
      <c r="AB255" s="170"/>
      <c r="AC255" s="170"/>
      <c r="AD255" s="170"/>
      <c r="AE255" s="171"/>
      <c r="AF255" s="169">
        <v>1</v>
      </c>
      <c r="AG255" s="170"/>
      <c r="AH255" s="170"/>
      <c r="AI255" s="170"/>
      <c r="AJ255" s="170"/>
      <c r="AK255" s="170"/>
      <c r="AL255" s="170"/>
      <c r="AM255" s="170"/>
      <c r="AN255" s="170"/>
      <c r="AO255" s="170"/>
      <c r="AP255" s="171"/>
      <c r="AQ255" s="172">
        <v>18000</v>
      </c>
      <c r="AR255" s="173"/>
      <c r="AS255" s="173"/>
      <c r="AT255" s="173"/>
      <c r="AU255" s="173"/>
      <c r="AV255" s="173"/>
      <c r="AW255" s="173"/>
      <c r="AX255" s="173"/>
      <c r="AY255" s="174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</row>
    <row r="256" spans="1:75" ht="34.200000000000003" customHeight="1" x14ac:dyDescent="0.45">
      <c r="A256" s="185" t="s">
        <v>420</v>
      </c>
      <c r="B256" s="186"/>
      <c r="C256" s="187"/>
      <c r="D256" s="210" t="s">
        <v>389</v>
      </c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169">
        <v>3</v>
      </c>
      <c r="X256" s="170"/>
      <c r="Y256" s="170"/>
      <c r="Z256" s="170"/>
      <c r="AA256" s="170"/>
      <c r="AB256" s="170"/>
      <c r="AC256" s="170"/>
      <c r="AD256" s="170"/>
      <c r="AE256" s="171"/>
      <c r="AF256" s="169">
        <v>1</v>
      </c>
      <c r="AG256" s="170"/>
      <c r="AH256" s="170"/>
      <c r="AI256" s="170"/>
      <c r="AJ256" s="170"/>
      <c r="AK256" s="170"/>
      <c r="AL256" s="170"/>
      <c r="AM256" s="170"/>
      <c r="AN256" s="170"/>
      <c r="AO256" s="170"/>
      <c r="AP256" s="171"/>
      <c r="AQ256" s="172">
        <v>70000</v>
      </c>
      <c r="AR256" s="173"/>
      <c r="AS256" s="173"/>
      <c r="AT256" s="173"/>
      <c r="AU256" s="173"/>
      <c r="AV256" s="173"/>
      <c r="AW256" s="173"/>
      <c r="AX256" s="173"/>
      <c r="AY256" s="174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</row>
    <row r="257" spans="1:75" ht="34.200000000000003" customHeight="1" x14ac:dyDescent="0.45">
      <c r="A257" s="185" t="s">
        <v>421</v>
      </c>
      <c r="B257" s="186"/>
      <c r="C257" s="187"/>
      <c r="D257" s="371" t="s">
        <v>390</v>
      </c>
      <c r="E257" s="372"/>
      <c r="F257" s="372"/>
      <c r="G257" s="372"/>
      <c r="H257" s="372"/>
      <c r="I257" s="372"/>
      <c r="J257" s="372"/>
      <c r="K257" s="372"/>
      <c r="L257" s="372"/>
      <c r="M257" s="372"/>
      <c r="N257" s="372"/>
      <c r="O257" s="372"/>
      <c r="P257" s="372"/>
      <c r="Q257" s="372"/>
      <c r="R257" s="372"/>
      <c r="S257" s="372"/>
      <c r="T257" s="372"/>
      <c r="U257" s="372"/>
      <c r="V257" s="373"/>
      <c r="W257" s="169"/>
      <c r="X257" s="170"/>
      <c r="Y257" s="170"/>
      <c r="Z257" s="170"/>
      <c r="AA257" s="170"/>
      <c r="AB257" s="170"/>
      <c r="AC257" s="170"/>
      <c r="AD257" s="170"/>
      <c r="AE257" s="171"/>
      <c r="AF257" s="169"/>
      <c r="AG257" s="170"/>
      <c r="AH257" s="170"/>
      <c r="AI257" s="170"/>
      <c r="AJ257" s="170"/>
      <c r="AK257" s="170"/>
      <c r="AL257" s="170"/>
      <c r="AM257" s="170"/>
      <c r="AN257" s="170"/>
      <c r="AO257" s="170"/>
      <c r="AP257" s="171"/>
      <c r="AQ257" s="172"/>
      <c r="AR257" s="173"/>
      <c r="AS257" s="173"/>
      <c r="AT257" s="173"/>
      <c r="AU257" s="173"/>
      <c r="AV257" s="173"/>
      <c r="AW257" s="173"/>
      <c r="AX257" s="173"/>
      <c r="AY257" s="174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</row>
    <row r="258" spans="1:75" ht="34.200000000000003" customHeight="1" x14ac:dyDescent="0.45">
      <c r="A258" s="185" t="s">
        <v>422</v>
      </c>
      <c r="B258" s="186"/>
      <c r="C258" s="187"/>
      <c r="D258" s="371" t="s">
        <v>391</v>
      </c>
      <c r="E258" s="372"/>
      <c r="F258" s="372"/>
      <c r="G258" s="372"/>
      <c r="H258" s="372"/>
      <c r="I258" s="372"/>
      <c r="J258" s="372"/>
      <c r="K258" s="372"/>
      <c r="L258" s="372"/>
      <c r="M258" s="372"/>
      <c r="N258" s="372"/>
      <c r="O258" s="372"/>
      <c r="P258" s="372"/>
      <c r="Q258" s="372"/>
      <c r="R258" s="372"/>
      <c r="S258" s="372"/>
      <c r="T258" s="372"/>
      <c r="U258" s="372"/>
      <c r="V258" s="373"/>
      <c r="W258" s="169">
        <v>3</v>
      </c>
      <c r="X258" s="170"/>
      <c r="Y258" s="170"/>
      <c r="Z258" s="170"/>
      <c r="AA258" s="170"/>
      <c r="AB258" s="170"/>
      <c r="AC258" s="170"/>
      <c r="AD258" s="170"/>
      <c r="AE258" s="171"/>
      <c r="AF258" s="169">
        <v>1</v>
      </c>
      <c r="AG258" s="170"/>
      <c r="AH258" s="170"/>
      <c r="AI258" s="170"/>
      <c r="AJ258" s="170"/>
      <c r="AK258" s="170"/>
      <c r="AL258" s="170"/>
      <c r="AM258" s="170"/>
      <c r="AN258" s="170"/>
      <c r="AO258" s="170"/>
      <c r="AP258" s="171"/>
      <c r="AQ258" s="172">
        <v>29400</v>
      </c>
      <c r="AR258" s="173"/>
      <c r="AS258" s="173"/>
      <c r="AT258" s="173"/>
      <c r="AU258" s="173"/>
      <c r="AV258" s="173"/>
      <c r="AW258" s="173"/>
      <c r="AX258" s="173"/>
      <c r="AY258" s="174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</row>
    <row r="259" spans="1:75" ht="18.600000000000001" customHeight="1" x14ac:dyDescent="0.45">
      <c r="A259" s="185"/>
      <c r="B259" s="186"/>
      <c r="C259" s="187"/>
      <c r="D259" s="371"/>
      <c r="E259" s="372"/>
      <c r="F259" s="372"/>
      <c r="G259" s="372"/>
      <c r="H259" s="372"/>
      <c r="I259" s="372"/>
      <c r="J259" s="372"/>
      <c r="K259" s="372"/>
      <c r="L259" s="372"/>
      <c r="M259" s="372"/>
      <c r="N259" s="372"/>
      <c r="O259" s="372"/>
      <c r="P259" s="372"/>
      <c r="Q259" s="372"/>
      <c r="R259" s="372"/>
      <c r="S259" s="372"/>
      <c r="T259" s="372"/>
      <c r="U259" s="372"/>
      <c r="V259" s="373"/>
      <c r="W259" s="169"/>
      <c r="X259" s="170"/>
      <c r="Y259" s="170"/>
      <c r="Z259" s="170"/>
      <c r="AA259" s="170"/>
      <c r="AB259" s="170"/>
      <c r="AC259" s="170"/>
      <c r="AD259" s="170"/>
      <c r="AE259" s="171"/>
      <c r="AF259" s="169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1"/>
      <c r="AQ259" s="172"/>
      <c r="AR259" s="173"/>
      <c r="AS259" s="173"/>
      <c r="AT259" s="173"/>
      <c r="AU259" s="173"/>
      <c r="AV259" s="173"/>
      <c r="AW259" s="173"/>
      <c r="AX259" s="173"/>
      <c r="AY259" s="174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</row>
    <row r="260" spans="1:75" ht="33" customHeight="1" x14ac:dyDescent="0.45">
      <c r="A260" s="185">
        <v>4</v>
      </c>
      <c r="B260" s="186"/>
      <c r="C260" s="187"/>
      <c r="D260" s="364" t="s">
        <v>325</v>
      </c>
      <c r="E260" s="365"/>
      <c r="F260" s="365"/>
      <c r="G260" s="365"/>
      <c r="H260" s="365"/>
      <c r="I260" s="365"/>
      <c r="J260" s="365"/>
      <c r="K260" s="365"/>
      <c r="L260" s="365"/>
      <c r="M260" s="365"/>
      <c r="N260" s="365"/>
      <c r="O260" s="365"/>
      <c r="P260" s="365"/>
      <c r="Q260" s="365"/>
      <c r="R260" s="365"/>
      <c r="S260" s="365"/>
      <c r="T260" s="365"/>
      <c r="U260" s="365"/>
      <c r="V260" s="366"/>
      <c r="W260" s="232" t="s">
        <v>39</v>
      </c>
      <c r="X260" s="232"/>
      <c r="Y260" s="232"/>
      <c r="Z260" s="232"/>
      <c r="AA260" s="232"/>
      <c r="AB260" s="232"/>
      <c r="AC260" s="232"/>
      <c r="AD260" s="232"/>
      <c r="AE260" s="232"/>
      <c r="AF260" s="232" t="s">
        <v>39</v>
      </c>
      <c r="AG260" s="232"/>
      <c r="AH260" s="232"/>
      <c r="AI260" s="232"/>
      <c r="AJ260" s="232"/>
      <c r="AK260" s="232"/>
      <c r="AL260" s="232"/>
      <c r="AM260" s="232"/>
      <c r="AN260" s="232"/>
      <c r="AO260" s="232"/>
      <c r="AP260" s="232"/>
      <c r="AQ260" s="175">
        <v>0</v>
      </c>
      <c r="AR260" s="176"/>
      <c r="AS260" s="176"/>
      <c r="AT260" s="176"/>
      <c r="AU260" s="176"/>
      <c r="AV260" s="176"/>
      <c r="AW260" s="176"/>
      <c r="AX260" s="176"/>
      <c r="AY260" s="177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</row>
    <row r="261" spans="1:75" ht="74.400000000000006" customHeight="1" x14ac:dyDescent="0.45">
      <c r="A261" s="178" t="s">
        <v>423</v>
      </c>
      <c r="B261" s="178"/>
      <c r="C261" s="178"/>
      <c r="D261" s="374" t="s">
        <v>326</v>
      </c>
      <c r="E261" s="374"/>
      <c r="F261" s="374"/>
      <c r="G261" s="374"/>
      <c r="H261" s="374"/>
      <c r="I261" s="374"/>
      <c r="J261" s="374"/>
      <c r="K261" s="374"/>
      <c r="L261" s="374"/>
      <c r="M261" s="374"/>
      <c r="N261" s="374"/>
      <c r="O261" s="374"/>
      <c r="P261" s="374"/>
      <c r="Q261" s="374"/>
      <c r="R261" s="374"/>
      <c r="S261" s="374"/>
      <c r="T261" s="374"/>
      <c r="U261" s="374"/>
      <c r="V261" s="374"/>
      <c r="W261" s="232">
        <v>0</v>
      </c>
      <c r="X261" s="232"/>
      <c r="Y261" s="232"/>
      <c r="Z261" s="232"/>
      <c r="AA261" s="232"/>
      <c r="AB261" s="232"/>
      <c r="AC261" s="232"/>
      <c r="AD261" s="232"/>
      <c r="AE261" s="232"/>
      <c r="AF261" s="232">
        <v>0</v>
      </c>
      <c r="AG261" s="232"/>
      <c r="AH261" s="232"/>
      <c r="AI261" s="232"/>
      <c r="AJ261" s="232"/>
      <c r="AK261" s="232"/>
      <c r="AL261" s="232"/>
      <c r="AM261" s="232"/>
      <c r="AN261" s="232"/>
      <c r="AO261" s="232"/>
      <c r="AP261" s="232"/>
      <c r="AQ261" s="182">
        <v>0</v>
      </c>
      <c r="AR261" s="182"/>
      <c r="AS261" s="182"/>
      <c r="AT261" s="182"/>
      <c r="AU261" s="182"/>
      <c r="AV261" s="182"/>
      <c r="AW261" s="182"/>
      <c r="AX261" s="182"/>
      <c r="AY261" s="18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</row>
    <row r="262" spans="1:75" ht="59.4" customHeight="1" x14ac:dyDescent="0.45">
      <c r="A262" s="185" t="s">
        <v>424</v>
      </c>
      <c r="B262" s="186"/>
      <c r="C262" s="187"/>
      <c r="D262" s="374" t="s">
        <v>324</v>
      </c>
      <c r="E262" s="374"/>
      <c r="F262" s="374"/>
      <c r="G262" s="374"/>
      <c r="H262" s="374"/>
      <c r="I262" s="374"/>
      <c r="J262" s="374"/>
      <c r="K262" s="374"/>
      <c r="L262" s="374"/>
      <c r="M262" s="374"/>
      <c r="N262" s="374"/>
      <c r="O262" s="374"/>
      <c r="P262" s="374"/>
      <c r="Q262" s="374"/>
      <c r="R262" s="374"/>
      <c r="S262" s="374"/>
      <c r="T262" s="374"/>
      <c r="U262" s="374"/>
      <c r="V262" s="374"/>
      <c r="W262" s="169">
        <v>0</v>
      </c>
      <c r="X262" s="170"/>
      <c r="Y262" s="170"/>
      <c r="Z262" s="170"/>
      <c r="AA262" s="170"/>
      <c r="AB262" s="170"/>
      <c r="AC262" s="170"/>
      <c r="AD262" s="170"/>
      <c r="AE262" s="171"/>
      <c r="AF262" s="169">
        <v>0</v>
      </c>
      <c r="AG262" s="170"/>
      <c r="AH262" s="170"/>
      <c r="AI262" s="170"/>
      <c r="AJ262" s="170"/>
      <c r="AK262" s="170"/>
      <c r="AL262" s="170"/>
      <c r="AM262" s="170"/>
      <c r="AN262" s="170"/>
      <c r="AO262" s="170"/>
      <c r="AP262" s="171"/>
      <c r="AQ262" s="172">
        <v>0</v>
      </c>
      <c r="AR262" s="173"/>
      <c r="AS262" s="173"/>
      <c r="AT262" s="173"/>
      <c r="AU262" s="173"/>
      <c r="AV262" s="173"/>
      <c r="AW262" s="173"/>
      <c r="AX262" s="173"/>
      <c r="AY262" s="174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</row>
    <row r="263" spans="1:75" ht="30.6" customHeight="1" x14ac:dyDescent="0.45">
      <c r="A263" s="178"/>
      <c r="B263" s="178"/>
      <c r="C263" s="178"/>
      <c r="D263" s="265" t="s">
        <v>76</v>
      </c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266"/>
      <c r="V263" s="267"/>
      <c r="W263" s="193" t="s">
        <v>39</v>
      </c>
      <c r="X263" s="193"/>
      <c r="Y263" s="193"/>
      <c r="Z263" s="193"/>
      <c r="AA263" s="193"/>
      <c r="AB263" s="193"/>
      <c r="AC263" s="193"/>
      <c r="AD263" s="193"/>
      <c r="AE263" s="193"/>
      <c r="AF263" s="193" t="s">
        <v>39</v>
      </c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264">
        <f>AQ238+AQ244+AQ251</f>
        <v>830200</v>
      </c>
      <c r="AR263" s="264"/>
      <c r="AS263" s="264"/>
      <c r="AT263" s="264"/>
      <c r="AU263" s="264"/>
      <c r="AV263" s="264"/>
      <c r="AW263" s="264"/>
      <c r="AX263" s="264"/>
      <c r="AY263" s="264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</row>
    <row r="264" spans="1:75" ht="23.4" x14ac:dyDescent="0.4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</row>
    <row r="265" spans="1:75" ht="23.4" x14ac:dyDescent="0.45">
      <c r="A265" s="306" t="s">
        <v>328</v>
      </c>
      <c r="B265" s="306"/>
      <c r="C265" s="306"/>
      <c r="D265" s="306"/>
      <c r="E265" s="306"/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  <c r="T265" s="306"/>
      <c r="U265" s="306"/>
      <c r="V265" s="306"/>
      <c r="W265" s="306"/>
      <c r="X265" s="306"/>
      <c r="Y265" s="306"/>
      <c r="Z265" s="306"/>
      <c r="AA265" s="306"/>
      <c r="AB265" s="306"/>
      <c r="AC265" s="306"/>
      <c r="AD265" s="306"/>
      <c r="AE265" s="306"/>
      <c r="AF265" s="306"/>
      <c r="AG265" s="306"/>
      <c r="AH265" s="306"/>
      <c r="AI265" s="306"/>
      <c r="AJ265" s="306"/>
      <c r="AK265" s="306"/>
      <c r="AL265" s="306"/>
      <c r="AM265" s="306"/>
      <c r="AN265" s="306"/>
      <c r="AO265" s="306"/>
      <c r="AP265" s="306"/>
      <c r="AQ265" s="306"/>
      <c r="AR265" s="306"/>
      <c r="AS265" s="306"/>
      <c r="AT265" s="306"/>
      <c r="AU265" s="306"/>
      <c r="AV265" s="306"/>
      <c r="AW265" s="306"/>
      <c r="AX265" s="306"/>
      <c r="AY265" s="306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</row>
    <row r="266" spans="1:75" ht="23.4" x14ac:dyDescent="0.4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</row>
    <row r="267" spans="1:75" ht="23.4" x14ac:dyDescent="0.45">
      <c r="A267" s="193" t="s">
        <v>219</v>
      </c>
      <c r="B267" s="193"/>
      <c r="C267" s="193"/>
      <c r="D267" s="193" t="s">
        <v>79</v>
      </c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 t="s">
        <v>145</v>
      </c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 t="s">
        <v>146</v>
      </c>
      <c r="AQ267" s="193"/>
      <c r="AR267" s="193"/>
      <c r="AS267" s="193"/>
      <c r="AT267" s="193"/>
      <c r="AU267" s="193"/>
      <c r="AV267" s="193"/>
      <c r="AW267" s="193"/>
      <c r="AX267" s="193"/>
      <c r="AY267" s="193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</row>
    <row r="268" spans="1:75" ht="23.4" x14ac:dyDescent="0.45">
      <c r="A268" s="193">
        <v>1</v>
      </c>
      <c r="B268" s="193"/>
      <c r="C268" s="193"/>
      <c r="D268" s="193">
        <v>2</v>
      </c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>
        <v>3</v>
      </c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>
        <v>4</v>
      </c>
      <c r="AQ268" s="193"/>
      <c r="AR268" s="193"/>
      <c r="AS268" s="193"/>
      <c r="AT268" s="193"/>
      <c r="AU268" s="193"/>
      <c r="AV268" s="193"/>
      <c r="AW268" s="193"/>
      <c r="AX268" s="193"/>
      <c r="AY268" s="193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</row>
    <row r="269" spans="1:75" ht="60" customHeight="1" x14ac:dyDescent="0.45">
      <c r="A269" s="375">
        <v>1</v>
      </c>
      <c r="B269" s="375"/>
      <c r="C269" s="375"/>
      <c r="D269" s="376" t="s">
        <v>329</v>
      </c>
      <c r="E269" s="377"/>
      <c r="F269" s="377"/>
      <c r="G269" s="377"/>
      <c r="H269" s="377"/>
      <c r="I269" s="377"/>
      <c r="J269" s="377"/>
      <c r="K269" s="377"/>
      <c r="L269" s="377"/>
      <c r="M269" s="377"/>
      <c r="N269" s="377"/>
      <c r="O269" s="377"/>
      <c r="P269" s="377"/>
      <c r="Q269" s="377"/>
      <c r="R269" s="377"/>
      <c r="S269" s="377"/>
      <c r="T269" s="377"/>
      <c r="U269" s="377"/>
      <c r="V269" s="377"/>
      <c r="W269" s="377"/>
      <c r="X269" s="377"/>
      <c r="Y269" s="377"/>
      <c r="Z269" s="377"/>
      <c r="AA269" s="377"/>
      <c r="AB269" s="377"/>
      <c r="AC269" s="377"/>
      <c r="AD269" s="377"/>
      <c r="AE269" s="378"/>
      <c r="AF269" s="193">
        <v>1</v>
      </c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264">
        <v>9000</v>
      </c>
      <c r="AQ269" s="264"/>
      <c r="AR269" s="264"/>
      <c r="AS269" s="264"/>
      <c r="AT269" s="264"/>
      <c r="AU269" s="264"/>
      <c r="AV269" s="264"/>
      <c r="AW269" s="264"/>
      <c r="AX269" s="264"/>
      <c r="AY269" s="264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</row>
    <row r="270" spans="1:75" ht="23.4" x14ac:dyDescent="0.45">
      <c r="A270" s="375"/>
      <c r="B270" s="375"/>
      <c r="C270" s="375"/>
      <c r="D270" s="379" t="s">
        <v>310</v>
      </c>
      <c r="E270" s="380"/>
      <c r="F270" s="380"/>
      <c r="G270" s="380"/>
      <c r="H270" s="380"/>
      <c r="I270" s="380"/>
      <c r="J270" s="380"/>
      <c r="K270" s="380"/>
      <c r="L270" s="380"/>
      <c r="M270" s="380"/>
      <c r="N270" s="380"/>
      <c r="O270" s="380"/>
      <c r="P270" s="380"/>
      <c r="Q270" s="380"/>
      <c r="R270" s="380"/>
      <c r="S270" s="380"/>
      <c r="T270" s="380"/>
      <c r="U270" s="380"/>
      <c r="V270" s="380"/>
      <c r="W270" s="380"/>
      <c r="X270" s="380"/>
      <c r="Y270" s="380"/>
      <c r="Z270" s="380"/>
      <c r="AA270" s="380"/>
      <c r="AB270" s="380"/>
      <c r="AC270" s="380"/>
      <c r="AD270" s="380"/>
      <c r="AE270" s="381"/>
      <c r="AF270" s="232"/>
      <c r="AG270" s="232"/>
      <c r="AH270" s="232"/>
      <c r="AI270" s="232"/>
      <c r="AJ270" s="232"/>
      <c r="AK270" s="232"/>
      <c r="AL270" s="232"/>
      <c r="AM270" s="232"/>
      <c r="AN270" s="232"/>
      <c r="AO270" s="232"/>
      <c r="AP270" s="182"/>
      <c r="AQ270" s="182"/>
      <c r="AR270" s="182"/>
      <c r="AS270" s="182"/>
      <c r="AT270" s="182"/>
      <c r="AU270" s="182"/>
      <c r="AV270" s="182"/>
      <c r="AW270" s="182"/>
      <c r="AX270" s="182"/>
      <c r="AY270" s="18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</row>
    <row r="271" spans="1:75" ht="23.4" x14ac:dyDescent="0.45">
      <c r="A271" s="375" t="s">
        <v>410</v>
      </c>
      <c r="B271" s="375"/>
      <c r="C271" s="375"/>
      <c r="D271" s="386" t="s">
        <v>398</v>
      </c>
      <c r="E271" s="386"/>
      <c r="F271" s="386"/>
      <c r="G271" s="386"/>
      <c r="H271" s="386"/>
      <c r="I271" s="386"/>
      <c r="J271" s="386"/>
      <c r="K271" s="386"/>
      <c r="L271" s="386"/>
      <c r="M271" s="386"/>
      <c r="N271" s="386"/>
      <c r="O271" s="386"/>
      <c r="P271" s="386"/>
      <c r="Q271" s="386"/>
      <c r="R271" s="386"/>
      <c r="S271" s="386"/>
      <c r="T271" s="386"/>
      <c r="U271" s="386"/>
      <c r="V271" s="386"/>
      <c r="W271" s="386"/>
      <c r="X271" s="386"/>
      <c r="Y271" s="386"/>
      <c r="Z271" s="386"/>
      <c r="AA271" s="386"/>
      <c r="AB271" s="386"/>
      <c r="AC271" s="386"/>
      <c r="AD271" s="386"/>
      <c r="AE271" s="386"/>
      <c r="AF271" s="232">
        <v>1</v>
      </c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182">
        <v>9000</v>
      </c>
      <c r="AQ271" s="182"/>
      <c r="AR271" s="182"/>
      <c r="AS271" s="182"/>
      <c r="AT271" s="182"/>
      <c r="AU271" s="182"/>
      <c r="AV271" s="182"/>
      <c r="AW271" s="182"/>
      <c r="AX271" s="182"/>
      <c r="AY271" s="18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</row>
    <row r="272" spans="1:75" ht="43.2" customHeight="1" x14ac:dyDescent="0.45">
      <c r="A272" s="375">
        <v>2</v>
      </c>
      <c r="B272" s="375"/>
      <c r="C272" s="375"/>
      <c r="D272" s="387" t="s">
        <v>399</v>
      </c>
      <c r="E272" s="388"/>
      <c r="F272" s="388"/>
      <c r="G272" s="388"/>
      <c r="H272" s="388"/>
      <c r="I272" s="388"/>
      <c r="J272" s="388"/>
      <c r="K272" s="388"/>
      <c r="L272" s="388"/>
      <c r="M272" s="388"/>
      <c r="N272" s="388"/>
      <c r="O272" s="388"/>
      <c r="P272" s="388"/>
      <c r="Q272" s="388"/>
      <c r="R272" s="388"/>
      <c r="S272" s="388"/>
      <c r="T272" s="388"/>
      <c r="U272" s="388"/>
      <c r="V272" s="388"/>
      <c r="W272" s="388"/>
      <c r="X272" s="388"/>
      <c r="Y272" s="388"/>
      <c r="Z272" s="388"/>
      <c r="AA272" s="388"/>
      <c r="AB272" s="388"/>
      <c r="AC272" s="388"/>
      <c r="AD272" s="388"/>
      <c r="AE272" s="389"/>
      <c r="AF272" s="193">
        <v>1</v>
      </c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264">
        <v>40000</v>
      </c>
      <c r="AQ272" s="264"/>
      <c r="AR272" s="264"/>
      <c r="AS272" s="264"/>
      <c r="AT272" s="264"/>
      <c r="AU272" s="264"/>
      <c r="AV272" s="264"/>
      <c r="AW272" s="264"/>
      <c r="AX272" s="264"/>
      <c r="AY272" s="264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</row>
    <row r="273" spans="1:75" ht="23.4" x14ac:dyDescent="0.45">
      <c r="A273" s="375"/>
      <c r="B273" s="375"/>
      <c r="C273" s="375"/>
      <c r="D273" s="379" t="s">
        <v>310</v>
      </c>
      <c r="E273" s="380"/>
      <c r="F273" s="380"/>
      <c r="G273" s="380"/>
      <c r="H273" s="380"/>
      <c r="I273" s="380"/>
      <c r="J273" s="380"/>
      <c r="K273" s="380"/>
      <c r="L273" s="380"/>
      <c r="M273" s="380"/>
      <c r="N273" s="380"/>
      <c r="O273" s="380"/>
      <c r="P273" s="380"/>
      <c r="Q273" s="380"/>
      <c r="R273" s="380"/>
      <c r="S273" s="380"/>
      <c r="T273" s="380"/>
      <c r="U273" s="380"/>
      <c r="V273" s="380"/>
      <c r="W273" s="380"/>
      <c r="X273" s="380"/>
      <c r="Y273" s="380"/>
      <c r="Z273" s="380"/>
      <c r="AA273" s="380"/>
      <c r="AB273" s="380"/>
      <c r="AC273" s="380"/>
      <c r="AD273" s="380"/>
      <c r="AE273" s="381"/>
      <c r="AF273" s="232"/>
      <c r="AG273" s="232"/>
      <c r="AH273" s="232"/>
      <c r="AI273" s="232"/>
      <c r="AJ273" s="232"/>
      <c r="AK273" s="232"/>
      <c r="AL273" s="232"/>
      <c r="AM273" s="232"/>
      <c r="AN273" s="232"/>
      <c r="AO273" s="232"/>
      <c r="AP273" s="182"/>
      <c r="AQ273" s="182"/>
      <c r="AR273" s="182"/>
      <c r="AS273" s="182"/>
      <c r="AT273" s="182"/>
      <c r="AU273" s="182"/>
      <c r="AV273" s="182"/>
      <c r="AW273" s="182"/>
      <c r="AX273" s="182"/>
      <c r="AY273" s="18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</row>
    <row r="274" spans="1:75" ht="23.4" x14ac:dyDescent="0.45">
      <c r="A274" s="375" t="s">
        <v>413</v>
      </c>
      <c r="B274" s="375"/>
      <c r="C274" s="375"/>
      <c r="D274" s="386" t="s">
        <v>400</v>
      </c>
      <c r="E274" s="386"/>
      <c r="F274" s="386"/>
      <c r="G274" s="386"/>
      <c r="H274" s="386"/>
      <c r="I274" s="386"/>
      <c r="J274" s="386"/>
      <c r="K274" s="386"/>
      <c r="L274" s="386"/>
      <c r="M274" s="386"/>
      <c r="N274" s="386"/>
      <c r="O274" s="386"/>
      <c r="P274" s="386"/>
      <c r="Q274" s="386"/>
      <c r="R274" s="386"/>
      <c r="S274" s="386"/>
      <c r="T274" s="386"/>
      <c r="U274" s="386"/>
      <c r="V274" s="386"/>
      <c r="W274" s="386"/>
      <c r="X274" s="386"/>
      <c r="Y274" s="386"/>
      <c r="Z274" s="386"/>
      <c r="AA274" s="386"/>
      <c r="AB274" s="386"/>
      <c r="AC274" s="386"/>
      <c r="AD274" s="386"/>
      <c r="AE274" s="386"/>
      <c r="AF274" s="232">
        <v>1</v>
      </c>
      <c r="AG274" s="232"/>
      <c r="AH274" s="232"/>
      <c r="AI274" s="232"/>
      <c r="AJ274" s="232"/>
      <c r="AK274" s="232"/>
      <c r="AL274" s="232"/>
      <c r="AM274" s="232"/>
      <c r="AN274" s="232"/>
      <c r="AO274" s="232"/>
      <c r="AP274" s="182">
        <v>40000</v>
      </c>
      <c r="AQ274" s="182"/>
      <c r="AR274" s="182"/>
      <c r="AS274" s="182"/>
      <c r="AT274" s="182"/>
      <c r="AU274" s="182"/>
      <c r="AV274" s="182"/>
      <c r="AW274" s="182"/>
      <c r="AX274" s="182"/>
      <c r="AY274" s="18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</row>
    <row r="275" spans="1:75" ht="40.200000000000003" customHeight="1" x14ac:dyDescent="0.45">
      <c r="A275" s="375">
        <v>3</v>
      </c>
      <c r="B275" s="375"/>
      <c r="C275" s="375"/>
      <c r="D275" s="376" t="s">
        <v>330</v>
      </c>
      <c r="E275" s="377"/>
      <c r="F275" s="377"/>
      <c r="G275" s="377"/>
      <c r="H275" s="377"/>
      <c r="I275" s="377"/>
      <c r="J275" s="377"/>
      <c r="K275" s="377"/>
      <c r="L275" s="377"/>
      <c r="M275" s="377"/>
      <c r="N275" s="377"/>
      <c r="O275" s="377"/>
      <c r="P275" s="377"/>
      <c r="Q275" s="377"/>
      <c r="R275" s="377"/>
      <c r="S275" s="377"/>
      <c r="T275" s="377"/>
      <c r="U275" s="377"/>
      <c r="V275" s="377"/>
      <c r="W275" s="377"/>
      <c r="X275" s="377"/>
      <c r="Y275" s="377"/>
      <c r="Z275" s="377"/>
      <c r="AA275" s="377"/>
      <c r="AB275" s="377"/>
      <c r="AC275" s="377"/>
      <c r="AD275" s="377"/>
      <c r="AE275" s="378"/>
      <c r="AF275" s="232">
        <v>8</v>
      </c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382">
        <f>AP277+AP278+AP279</f>
        <v>235446.07</v>
      </c>
      <c r="AQ275" s="382"/>
      <c r="AR275" s="382"/>
      <c r="AS275" s="382"/>
      <c r="AT275" s="382"/>
      <c r="AU275" s="382"/>
      <c r="AV275" s="382"/>
      <c r="AW275" s="382"/>
      <c r="AX275" s="382"/>
      <c r="AY275" s="38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</row>
    <row r="276" spans="1:75" ht="19.8" customHeight="1" x14ac:dyDescent="0.45">
      <c r="A276" s="375"/>
      <c r="B276" s="375"/>
      <c r="C276" s="375"/>
      <c r="D276" s="383" t="s">
        <v>381</v>
      </c>
      <c r="E276" s="384"/>
      <c r="F276" s="384"/>
      <c r="G276" s="384"/>
      <c r="H276" s="384"/>
      <c r="I276" s="384"/>
      <c r="J276" s="384"/>
      <c r="K276" s="384"/>
      <c r="L276" s="384"/>
      <c r="M276" s="384"/>
      <c r="N276" s="384"/>
      <c r="O276" s="384"/>
      <c r="P276" s="384"/>
      <c r="Q276" s="384"/>
      <c r="R276" s="384"/>
      <c r="S276" s="384"/>
      <c r="T276" s="384"/>
      <c r="U276" s="384"/>
      <c r="V276" s="384"/>
      <c r="W276" s="384"/>
      <c r="X276" s="384"/>
      <c r="Y276" s="384"/>
      <c r="Z276" s="384"/>
      <c r="AA276" s="384"/>
      <c r="AB276" s="384"/>
      <c r="AC276" s="384"/>
      <c r="AD276" s="384"/>
      <c r="AE276" s="385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182"/>
      <c r="AQ276" s="182"/>
      <c r="AR276" s="182"/>
      <c r="AS276" s="182"/>
      <c r="AT276" s="182"/>
      <c r="AU276" s="182"/>
      <c r="AV276" s="182"/>
      <c r="AW276" s="182"/>
      <c r="AX276" s="182"/>
      <c r="AY276" s="18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</row>
    <row r="277" spans="1:75" ht="71.400000000000006" customHeight="1" x14ac:dyDescent="0.45">
      <c r="A277" s="375" t="s">
        <v>417</v>
      </c>
      <c r="B277" s="375"/>
      <c r="C277" s="375"/>
      <c r="D277" s="390" t="s">
        <v>401</v>
      </c>
      <c r="E277" s="391"/>
      <c r="F277" s="391"/>
      <c r="G277" s="391"/>
      <c r="H277" s="391"/>
      <c r="I277" s="391"/>
      <c r="J277" s="391"/>
      <c r="K277" s="391"/>
      <c r="L277" s="391"/>
      <c r="M277" s="391"/>
      <c r="N277" s="391"/>
      <c r="O277" s="391"/>
      <c r="P277" s="391"/>
      <c r="Q277" s="391"/>
      <c r="R277" s="391"/>
      <c r="S277" s="391"/>
      <c r="T277" s="391"/>
      <c r="U277" s="391"/>
      <c r="V277" s="391"/>
      <c r="W277" s="391"/>
      <c r="X277" s="391"/>
      <c r="Y277" s="391"/>
      <c r="Z277" s="391"/>
      <c r="AA277" s="391"/>
      <c r="AB277" s="391"/>
      <c r="AC277" s="391"/>
      <c r="AD277" s="391"/>
      <c r="AE277" s="392"/>
      <c r="AF277" s="232">
        <v>4</v>
      </c>
      <c r="AG277" s="232"/>
      <c r="AH277" s="232"/>
      <c r="AI277" s="232"/>
      <c r="AJ277" s="232"/>
      <c r="AK277" s="232"/>
      <c r="AL277" s="232"/>
      <c r="AM277" s="232"/>
      <c r="AN277" s="232"/>
      <c r="AO277" s="232"/>
      <c r="AP277" s="182">
        <v>218946.07</v>
      </c>
      <c r="AQ277" s="182"/>
      <c r="AR277" s="182"/>
      <c r="AS277" s="182"/>
      <c r="AT277" s="182"/>
      <c r="AU277" s="182"/>
      <c r="AV277" s="182"/>
      <c r="AW277" s="182"/>
      <c r="AX277" s="182"/>
      <c r="AY277" s="18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</row>
    <row r="278" spans="1:75" ht="23.4" x14ac:dyDescent="0.45">
      <c r="A278" s="375" t="s">
        <v>418</v>
      </c>
      <c r="B278" s="375"/>
      <c r="C278" s="375"/>
      <c r="D278" s="386" t="s">
        <v>402</v>
      </c>
      <c r="E278" s="386"/>
      <c r="F278" s="386"/>
      <c r="G278" s="386"/>
      <c r="H278" s="386"/>
      <c r="I278" s="386"/>
      <c r="J278" s="386"/>
      <c r="K278" s="386"/>
      <c r="L278" s="386"/>
      <c r="M278" s="386"/>
      <c r="N278" s="386"/>
      <c r="O278" s="386"/>
      <c r="P278" s="386"/>
      <c r="Q278" s="386"/>
      <c r="R278" s="386"/>
      <c r="S278" s="386"/>
      <c r="T278" s="386"/>
      <c r="U278" s="386"/>
      <c r="V278" s="386"/>
      <c r="W278" s="386"/>
      <c r="X278" s="386"/>
      <c r="Y278" s="386"/>
      <c r="Z278" s="386"/>
      <c r="AA278" s="386"/>
      <c r="AB278" s="386"/>
      <c r="AC278" s="386"/>
      <c r="AD278" s="386"/>
      <c r="AE278" s="386"/>
      <c r="AF278" s="232">
        <v>3</v>
      </c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182">
        <v>15000</v>
      </c>
      <c r="AQ278" s="182"/>
      <c r="AR278" s="182"/>
      <c r="AS278" s="182"/>
      <c r="AT278" s="182"/>
      <c r="AU278" s="182"/>
      <c r="AV278" s="182"/>
      <c r="AW278" s="182"/>
      <c r="AX278" s="182"/>
      <c r="AY278" s="18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</row>
    <row r="279" spans="1:75" ht="23.4" x14ac:dyDescent="0.45">
      <c r="A279" s="166" t="s">
        <v>419</v>
      </c>
      <c r="B279" s="167"/>
      <c r="C279" s="168"/>
      <c r="D279" s="376" t="s">
        <v>403</v>
      </c>
      <c r="E279" s="377"/>
      <c r="F279" s="377"/>
      <c r="G279" s="377"/>
      <c r="H279" s="377"/>
      <c r="I279" s="377"/>
      <c r="J279" s="377"/>
      <c r="K279" s="377"/>
      <c r="L279" s="377"/>
      <c r="M279" s="377"/>
      <c r="N279" s="377"/>
      <c r="O279" s="377"/>
      <c r="P279" s="377"/>
      <c r="Q279" s="377"/>
      <c r="R279" s="377"/>
      <c r="S279" s="377"/>
      <c r="T279" s="377"/>
      <c r="U279" s="377"/>
      <c r="V279" s="377"/>
      <c r="W279" s="377"/>
      <c r="X279" s="377"/>
      <c r="Y279" s="377"/>
      <c r="Z279" s="377"/>
      <c r="AA279" s="377"/>
      <c r="AB279" s="377"/>
      <c r="AC279" s="377"/>
      <c r="AD279" s="377"/>
      <c r="AE279" s="378"/>
      <c r="AF279" s="169">
        <v>1</v>
      </c>
      <c r="AG279" s="170"/>
      <c r="AH279" s="170"/>
      <c r="AI279" s="170"/>
      <c r="AJ279" s="170"/>
      <c r="AK279" s="170"/>
      <c r="AL279" s="170"/>
      <c r="AM279" s="170"/>
      <c r="AN279" s="170"/>
      <c r="AO279" s="171"/>
      <c r="AP279" s="172">
        <v>1500</v>
      </c>
      <c r="AQ279" s="173"/>
      <c r="AR279" s="173"/>
      <c r="AS279" s="173"/>
      <c r="AT279" s="173"/>
      <c r="AU279" s="173"/>
      <c r="AV279" s="173"/>
      <c r="AW279" s="173"/>
      <c r="AX279" s="173"/>
      <c r="AY279" s="174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</row>
    <row r="280" spans="1:75" ht="23.4" x14ac:dyDescent="0.45">
      <c r="A280" s="166">
        <v>4</v>
      </c>
      <c r="B280" s="167"/>
      <c r="C280" s="168"/>
      <c r="D280" s="376" t="s">
        <v>404</v>
      </c>
      <c r="E280" s="377"/>
      <c r="F280" s="377"/>
      <c r="G280" s="377"/>
      <c r="H280" s="377"/>
      <c r="I280" s="377"/>
      <c r="J280" s="377"/>
      <c r="K280" s="377"/>
      <c r="L280" s="377"/>
      <c r="M280" s="377"/>
      <c r="N280" s="377"/>
      <c r="O280" s="377"/>
      <c r="P280" s="377"/>
      <c r="Q280" s="377"/>
      <c r="R280" s="377"/>
      <c r="S280" s="377"/>
      <c r="T280" s="377"/>
      <c r="U280" s="377"/>
      <c r="V280" s="377"/>
      <c r="W280" s="377"/>
      <c r="X280" s="377"/>
      <c r="Y280" s="377"/>
      <c r="Z280" s="377"/>
      <c r="AA280" s="377"/>
      <c r="AB280" s="377"/>
      <c r="AC280" s="377"/>
      <c r="AD280" s="377"/>
      <c r="AE280" s="378"/>
      <c r="AF280" s="169"/>
      <c r="AG280" s="170"/>
      <c r="AH280" s="170"/>
      <c r="AI280" s="170"/>
      <c r="AJ280" s="170"/>
      <c r="AK280" s="170"/>
      <c r="AL280" s="170"/>
      <c r="AM280" s="170"/>
      <c r="AN280" s="170"/>
      <c r="AO280" s="171"/>
      <c r="AP280" s="175">
        <f>AP282+AP283+AP284</f>
        <v>120000</v>
      </c>
      <c r="AQ280" s="176"/>
      <c r="AR280" s="176"/>
      <c r="AS280" s="176"/>
      <c r="AT280" s="176"/>
      <c r="AU280" s="176"/>
      <c r="AV280" s="176"/>
      <c r="AW280" s="176"/>
      <c r="AX280" s="176"/>
      <c r="AY280" s="177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</row>
    <row r="281" spans="1:75" ht="18.600000000000001" customHeight="1" x14ac:dyDescent="0.45">
      <c r="A281" s="166"/>
      <c r="B281" s="167"/>
      <c r="C281" s="168"/>
      <c r="D281" s="393" t="s">
        <v>405</v>
      </c>
      <c r="E281" s="394"/>
      <c r="F281" s="394"/>
      <c r="G281" s="394"/>
      <c r="H281" s="394"/>
      <c r="I281" s="394"/>
      <c r="J281" s="394"/>
      <c r="K281" s="394"/>
      <c r="L281" s="394"/>
      <c r="M281" s="394"/>
      <c r="N281" s="394"/>
      <c r="O281" s="394"/>
      <c r="P281" s="394"/>
      <c r="Q281" s="394"/>
      <c r="R281" s="394"/>
      <c r="S281" s="394"/>
      <c r="T281" s="394"/>
      <c r="U281" s="394"/>
      <c r="V281" s="394"/>
      <c r="W281" s="394"/>
      <c r="X281" s="394"/>
      <c r="Y281" s="394"/>
      <c r="Z281" s="394"/>
      <c r="AA281" s="394"/>
      <c r="AB281" s="394"/>
      <c r="AC281" s="394"/>
      <c r="AD281" s="394"/>
      <c r="AE281" s="395"/>
      <c r="AF281" s="169"/>
      <c r="AG281" s="170"/>
      <c r="AH281" s="170"/>
      <c r="AI281" s="170"/>
      <c r="AJ281" s="170"/>
      <c r="AK281" s="170"/>
      <c r="AL281" s="170"/>
      <c r="AM281" s="170"/>
      <c r="AN281" s="170"/>
      <c r="AO281" s="171"/>
      <c r="AP281" s="172"/>
      <c r="AQ281" s="173"/>
      <c r="AR281" s="173"/>
      <c r="AS281" s="173"/>
      <c r="AT281" s="173"/>
      <c r="AU281" s="173"/>
      <c r="AV281" s="173"/>
      <c r="AW281" s="173"/>
      <c r="AX281" s="173"/>
      <c r="AY281" s="174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</row>
    <row r="282" spans="1:75" ht="23.4" x14ac:dyDescent="0.45">
      <c r="A282" s="166" t="s">
        <v>423</v>
      </c>
      <c r="B282" s="167"/>
      <c r="C282" s="168"/>
      <c r="D282" s="320" t="s">
        <v>406</v>
      </c>
      <c r="E282" s="321"/>
      <c r="F282" s="321"/>
      <c r="G282" s="321"/>
      <c r="H282" s="321"/>
      <c r="I282" s="321"/>
      <c r="J282" s="321"/>
      <c r="K282" s="321"/>
      <c r="L282" s="321"/>
      <c r="M282" s="321"/>
      <c r="N282" s="321"/>
      <c r="O282" s="321"/>
      <c r="P282" s="321"/>
      <c r="Q282" s="321"/>
      <c r="R282" s="321"/>
      <c r="S282" s="321"/>
      <c r="T282" s="321"/>
      <c r="U282" s="321"/>
      <c r="V282" s="321"/>
      <c r="W282" s="321"/>
      <c r="X282" s="321"/>
      <c r="Y282" s="321"/>
      <c r="Z282" s="321"/>
      <c r="AA282" s="321"/>
      <c r="AB282" s="321"/>
      <c r="AC282" s="321"/>
      <c r="AD282" s="321"/>
      <c r="AE282" s="322"/>
      <c r="AF282" s="169">
        <v>1</v>
      </c>
      <c r="AG282" s="170"/>
      <c r="AH282" s="170"/>
      <c r="AI282" s="170"/>
      <c r="AJ282" s="170"/>
      <c r="AK282" s="170"/>
      <c r="AL282" s="170"/>
      <c r="AM282" s="170"/>
      <c r="AN282" s="170"/>
      <c r="AO282" s="171"/>
      <c r="AP282" s="172">
        <v>80000</v>
      </c>
      <c r="AQ282" s="173"/>
      <c r="AR282" s="173"/>
      <c r="AS282" s="173"/>
      <c r="AT282" s="173"/>
      <c r="AU282" s="173"/>
      <c r="AV282" s="173"/>
      <c r="AW282" s="173"/>
      <c r="AX282" s="173"/>
      <c r="AY282" s="174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</row>
    <row r="283" spans="1:75" ht="23.4" x14ac:dyDescent="0.45">
      <c r="A283" s="166" t="s">
        <v>424</v>
      </c>
      <c r="B283" s="167"/>
      <c r="C283" s="168"/>
      <c r="D283" s="376" t="s">
        <v>407</v>
      </c>
      <c r="E283" s="377"/>
      <c r="F283" s="377"/>
      <c r="G283" s="377"/>
      <c r="H283" s="377"/>
      <c r="I283" s="377"/>
      <c r="J283" s="377"/>
      <c r="K283" s="377"/>
      <c r="L283" s="377"/>
      <c r="M283" s="377"/>
      <c r="N283" s="377"/>
      <c r="O283" s="377"/>
      <c r="P283" s="377"/>
      <c r="Q283" s="377"/>
      <c r="R283" s="377"/>
      <c r="S283" s="377"/>
      <c r="T283" s="377"/>
      <c r="U283" s="377"/>
      <c r="V283" s="377"/>
      <c r="W283" s="377"/>
      <c r="X283" s="377"/>
      <c r="Y283" s="377"/>
      <c r="Z283" s="377"/>
      <c r="AA283" s="377"/>
      <c r="AB283" s="377"/>
      <c r="AC283" s="377"/>
      <c r="AD283" s="377"/>
      <c r="AE283" s="378"/>
      <c r="AF283" s="169">
        <v>1</v>
      </c>
      <c r="AG283" s="170"/>
      <c r="AH283" s="170"/>
      <c r="AI283" s="170"/>
      <c r="AJ283" s="170"/>
      <c r="AK283" s="170"/>
      <c r="AL283" s="170"/>
      <c r="AM283" s="170"/>
      <c r="AN283" s="170"/>
      <c r="AO283" s="171"/>
      <c r="AP283" s="172">
        <v>20000</v>
      </c>
      <c r="AQ283" s="173"/>
      <c r="AR283" s="173"/>
      <c r="AS283" s="173"/>
      <c r="AT283" s="173"/>
      <c r="AU283" s="173"/>
      <c r="AV283" s="173"/>
      <c r="AW283" s="173"/>
      <c r="AX283" s="173"/>
      <c r="AY283" s="174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</row>
    <row r="284" spans="1:75" ht="37.799999999999997" customHeight="1" x14ac:dyDescent="0.45">
      <c r="A284" s="166" t="s">
        <v>427</v>
      </c>
      <c r="B284" s="167"/>
      <c r="C284" s="168"/>
      <c r="D284" s="320" t="s">
        <v>408</v>
      </c>
      <c r="E284" s="321"/>
      <c r="F284" s="321"/>
      <c r="G284" s="321"/>
      <c r="H284" s="321"/>
      <c r="I284" s="321"/>
      <c r="J284" s="321"/>
      <c r="K284" s="321"/>
      <c r="L284" s="321"/>
      <c r="M284" s="321"/>
      <c r="N284" s="321"/>
      <c r="O284" s="321"/>
      <c r="P284" s="321"/>
      <c r="Q284" s="321"/>
      <c r="R284" s="321"/>
      <c r="S284" s="321"/>
      <c r="T284" s="321"/>
      <c r="U284" s="321"/>
      <c r="V284" s="321"/>
      <c r="W284" s="321"/>
      <c r="X284" s="321"/>
      <c r="Y284" s="321"/>
      <c r="Z284" s="321"/>
      <c r="AA284" s="321"/>
      <c r="AB284" s="321"/>
      <c r="AC284" s="321"/>
      <c r="AD284" s="321"/>
      <c r="AE284" s="322"/>
      <c r="AF284" s="169">
        <v>9</v>
      </c>
      <c r="AG284" s="170"/>
      <c r="AH284" s="170"/>
      <c r="AI284" s="170"/>
      <c r="AJ284" s="170"/>
      <c r="AK284" s="170"/>
      <c r="AL284" s="170"/>
      <c r="AM284" s="170"/>
      <c r="AN284" s="170"/>
      <c r="AO284" s="171"/>
      <c r="AP284" s="172">
        <v>20000</v>
      </c>
      <c r="AQ284" s="173"/>
      <c r="AR284" s="173"/>
      <c r="AS284" s="173"/>
      <c r="AT284" s="173"/>
      <c r="AU284" s="173"/>
      <c r="AV284" s="173"/>
      <c r="AW284" s="173"/>
      <c r="AX284" s="173"/>
      <c r="AY284" s="174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</row>
    <row r="285" spans="1:75" ht="39" customHeight="1" x14ac:dyDescent="0.45">
      <c r="A285" s="166" t="s">
        <v>428</v>
      </c>
      <c r="B285" s="167"/>
      <c r="C285" s="168"/>
      <c r="D285" s="320" t="s">
        <v>409</v>
      </c>
      <c r="E285" s="321"/>
      <c r="F285" s="321"/>
      <c r="G285" s="321"/>
      <c r="H285" s="321"/>
      <c r="I285" s="321"/>
      <c r="J285" s="321"/>
      <c r="K285" s="321"/>
      <c r="L285" s="321"/>
      <c r="M285" s="321"/>
      <c r="N285" s="321"/>
      <c r="O285" s="321"/>
      <c r="P285" s="321"/>
      <c r="Q285" s="321"/>
      <c r="R285" s="321"/>
      <c r="S285" s="321"/>
      <c r="T285" s="321"/>
      <c r="U285" s="321"/>
      <c r="V285" s="321"/>
      <c r="W285" s="321"/>
      <c r="X285" s="321"/>
      <c r="Y285" s="321"/>
      <c r="Z285" s="321"/>
      <c r="AA285" s="321"/>
      <c r="AB285" s="321"/>
      <c r="AC285" s="321"/>
      <c r="AD285" s="321"/>
      <c r="AE285" s="322"/>
      <c r="AF285" s="169">
        <v>3</v>
      </c>
      <c r="AG285" s="170"/>
      <c r="AH285" s="170"/>
      <c r="AI285" s="170"/>
      <c r="AJ285" s="170"/>
      <c r="AK285" s="170"/>
      <c r="AL285" s="170"/>
      <c r="AM285" s="170"/>
      <c r="AN285" s="170"/>
      <c r="AO285" s="171"/>
      <c r="AP285" s="172">
        <v>0</v>
      </c>
      <c r="AQ285" s="173"/>
      <c r="AR285" s="173"/>
      <c r="AS285" s="173"/>
      <c r="AT285" s="173"/>
      <c r="AU285" s="173"/>
      <c r="AV285" s="173"/>
      <c r="AW285" s="173"/>
      <c r="AX285" s="173"/>
      <c r="AY285" s="174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</row>
    <row r="286" spans="1:75" ht="23.4" x14ac:dyDescent="0.45">
      <c r="A286" s="166" t="s">
        <v>429</v>
      </c>
      <c r="B286" s="167"/>
      <c r="C286" s="168"/>
      <c r="D286" s="376" t="s">
        <v>430</v>
      </c>
      <c r="E286" s="377"/>
      <c r="F286" s="377"/>
      <c r="G286" s="377"/>
      <c r="H286" s="377"/>
      <c r="I286" s="377"/>
      <c r="J286" s="377"/>
      <c r="K286" s="377"/>
      <c r="L286" s="377"/>
      <c r="M286" s="377"/>
      <c r="N286" s="377"/>
      <c r="O286" s="377"/>
      <c r="P286" s="377"/>
      <c r="Q286" s="377"/>
      <c r="R286" s="377"/>
      <c r="S286" s="377"/>
      <c r="T286" s="377"/>
      <c r="U286" s="377"/>
      <c r="V286" s="377"/>
      <c r="W286" s="377"/>
      <c r="X286" s="377"/>
      <c r="Y286" s="377"/>
      <c r="Z286" s="377"/>
      <c r="AA286" s="377"/>
      <c r="AB286" s="377"/>
      <c r="AC286" s="377"/>
      <c r="AD286" s="377"/>
      <c r="AE286" s="378"/>
      <c r="AF286" s="169">
        <v>5</v>
      </c>
      <c r="AG286" s="170"/>
      <c r="AH286" s="170"/>
      <c r="AI286" s="170"/>
      <c r="AJ286" s="170"/>
      <c r="AK286" s="170"/>
      <c r="AL286" s="170"/>
      <c r="AM286" s="170"/>
      <c r="AN286" s="170"/>
      <c r="AO286" s="171"/>
      <c r="AP286" s="172">
        <v>0</v>
      </c>
      <c r="AQ286" s="173"/>
      <c r="AR286" s="173"/>
      <c r="AS286" s="173"/>
      <c r="AT286" s="173"/>
      <c r="AU286" s="173"/>
      <c r="AV286" s="173"/>
      <c r="AW286" s="173"/>
      <c r="AX286" s="173"/>
      <c r="AY286" s="174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</row>
    <row r="287" spans="1:75" ht="23.4" x14ac:dyDescent="0.45">
      <c r="A287" s="375"/>
      <c r="B287" s="375"/>
      <c r="C287" s="375"/>
      <c r="D287" s="265" t="s">
        <v>76</v>
      </c>
      <c r="E287" s="266"/>
      <c r="F287" s="266"/>
      <c r="G287" s="266"/>
      <c r="H287" s="266"/>
      <c r="I287" s="266"/>
      <c r="J287" s="266"/>
      <c r="K287" s="266"/>
      <c r="L287" s="266"/>
      <c r="M287" s="266"/>
      <c r="N287" s="266"/>
      <c r="O287" s="266"/>
      <c r="P287" s="266"/>
      <c r="Q287" s="266"/>
      <c r="R287" s="266"/>
      <c r="S287" s="266"/>
      <c r="T287" s="266"/>
      <c r="U287" s="266"/>
      <c r="V287" s="266"/>
      <c r="W287" s="266"/>
      <c r="X287" s="266"/>
      <c r="Y287" s="266"/>
      <c r="Z287" s="266"/>
      <c r="AA287" s="266"/>
      <c r="AB287" s="266"/>
      <c r="AC287" s="266"/>
      <c r="AD287" s="266"/>
      <c r="AE287" s="267"/>
      <c r="AF287" s="193" t="s">
        <v>39</v>
      </c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264">
        <f>AP269+AP272+AP275+AP280</f>
        <v>404446.07</v>
      </c>
      <c r="AQ287" s="264"/>
      <c r="AR287" s="264"/>
      <c r="AS287" s="264"/>
      <c r="AT287" s="264"/>
      <c r="AU287" s="264"/>
      <c r="AV287" s="264"/>
      <c r="AW287" s="264"/>
      <c r="AX287" s="264"/>
      <c r="AY287" s="264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</row>
    <row r="288" spans="1:75" ht="23.4" x14ac:dyDescent="0.4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</row>
    <row r="289" spans="1:75" ht="23.4" x14ac:dyDescent="0.45">
      <c r="A289" s="99" t="s">
        <v>331</v>
      </c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</row>
    <row r="290" spans="1:75" ht="23.4" x14ac:dyDescent="0.4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</row>
    <row r="291" spans="1:75" ht="23.4" x14ac:dyDescent="0.45">
      <c r="A291" s="193" t="s">
        <v>219</v>
      </c>
      <c r="B291" s="193"/>
      <c r="C291" s="193"/>
      <c r="D291" s="193" t="s">
        <v>79</v>
      </c>
      <c r="E291" s="193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 t="s">
        <v>136</v>
      </c>
      <c r="X291" s="193"/>
      <c r="Y291" s="193"/>
      <c r="Z291" s="193"/>
      <c r="AA291" s="193"/>
      <c r="AB291" s="193"/>
      <c r="AC291" s="193"/>
      <c r="AD291" s="193"/>
      <c r="AE291" s="193"/>
      <c r="AF291" s="193" t="s">
        <v>149</v>
      </c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 t="s">
        <v>332</v>
      </c>
      <c r="AR291" s="193"/>
      <c r="AS291" s="193"/>
      <c r="AT291" s="193"/>
      <c r="AU291" s="193"/>
      <c r="AV291" s="193"/>
      <c r="AW291" s="193"/>
      <c r="AX291" s="193"/>
      <c r="AY291" s="193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</row>
    <row r="292" spans="1:75" ht="23.4" x14ac:dyDescent="0.45">
      <c r="A292" s="192">
        <v>1</v>
      </c>
      <c r="B292" s="192"/>
      <c r="C292" s="192"/>
      <c r="D292" s="192">
        <v>2</v>
      </c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>
        <v>3</v>
      </c>
      <c r="X292" s="192"/>
      <c r="Y292" s="192"/>
      <c r="Z292" s="192"/>
      <c r="AA292" s="192"/>
      <c r="AB292" s="192"/>
      <c r="AC292" s="192"/>
      <c r="AD292" s="192"/>
      <c r="AE292" s="192"/>
      <c r="AF292" s="192">
        <v>4</v>
      </c>
      <c r="AG292" s="192"/>
      <c r="AH292" s="192"/>
      <c r="AI292" s="192"/>
      <c r="AJ292" s="192"/>
      <c r="AK292" s="192"/>
      <c r="AL292" s="192"/>
      <c r="AM292" s="192"/>
      <c r="AN292" s="192"/>
      <c r="AO292" s="192"/>
      <c r="AP292" s="192"/>
      <c r="AQ292" s="192">
        <v>5</v>
      </c>
      <c r="AR292" s="192"/>
      <c r="AS292" s="192"/>
      <c r="AT292" s="192"/>
      <c r="AU292" s="192"/>
      <c r="AV292" s="192"/>
      <c r="AW292" s="192"/>
      <c r="AX292" s="192"/>
      <c r="AY292" s="1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</row>
    <row r="293" spans="1:75" ht="23.4" x14ac:dyDescent="0.45">
      <c r="A293" s="396">
        <v>1</v>
      </c>
      <c r="B293" s="396"/>
      <c r="C293" s="396"/>
      <c r="D293" s="261" t="s">
        <v>333</v>
      </c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262"/>
      <c r="R293" s="262"/>
      <c r="S293" s="262"/>
      <c r="T293" s="262"/>
      <c r="U293" s="262"/>
      <c r="V293" s="263"/>
      <c r="W293" s="232" t="s">
        <v>39</v>
      </c>
      <c r="X293" s="232"/>
      <c r="Y293" s="232"/>
      <c r="Z293" s="232"/>
      <c r="AA293" s="232"/>
      <c r="AB293" s="232"/>
      <c r="AC293" s="232"/>
      <c r="AD293" s="232"/>
      <c r="AE293" s="232"/>
      <c r="AF293" s="232" t="s">
        <v>39</v>
      </c>
      <c r="AG293" s="232"/>
      <c r="AH293" s="232"/>
      <c r="AI293" s="232"/>
      <c r="AJ293" s="232"/>
      <c r="AK293" s="232"/>
      <c r="AL293" s="232"/>
      <c r="AM293" s="232"/>
      <c r="AN293" s="232"/>
      <c r="AO293" s="232"/>
      <c r="AP293" s="232"/>
      <c r="AQ293" s="232" t="s">
        <v>39</v>
      </c>
      <c r="AR293" s="232"/>
      <c r="AS293" s="232"/>
      <c r="AT293" s="232"/>
      <c r="AU293" s="232"/>
      <c r="AV293" s="232"/>
      <c r="AW293" s="232"/>
      <c r="AX293" s="232"/>
      <c r="AY293" s="23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</row>
    <row r="294" spans="1:75" ht="23.4" x14ac:dyDescent="0.45">
      <c r="A294" s="396"/>
      <c r="B294" s="396"/>
      <c r="C294" s="396"/>
      <c r="D294" s="397" t="s">
        <v>334</v>
      </c>
      <c r="E294" s="398"/>
      <c r="F294" s="398"/>
      <c r="G294" s="398"/>
      <c r="H294" s="398"/>
      <c r="I294" s="398"/>
      <c r="J294" s="398"/>
      <c r="K294" s="398"/>
      <c r="L294" s="398"/>
      <c r="M294" s="398"/>
      <c r="N294" s="398"/>
      <c r="O294" s="398"/>
      <c r="P294" s="398"/>
      <c r="Q294" s="398"/>
      <c r="R294" s="398"/>
      <c r="S294" s="398"/>
      <c r="T294" s="398"/>
      <c r="U294" s="398"/>
      <c r="V294" s="399"/>
      <c r="W294" s="232"/>
      <c r="X294" s="232"/>
      <c r="Y294" s="232"/>
      <c r="Z294" s="232"/>
      <c r="AA294" s="232"/>
      <c r="AB294" s="232"/>
      <c r="AC294" s="232"/>
      <c r="AD294" s="232"/>
      <c r="AE294" s="232"/>
      <c r="AF294" s="232"/>
      <c r="AG294" s="232"/>
      <c r="AH294" s="232"/>
      <c r="AI294" s="232"/>
      <c r="AJ294" s="232"/>
      <c r="AK294" s="232"/>
      <c r="AL294" s="232"/>
      <c r="AM294" s="232"/>
      <c r="AN294" s="232"/>
      <c r="AO294" s="232"/>
      <c r="AP294" s="232"/>
      <c r="AQ294" s="232"/>
      <c r="AR294" s="232"/>
      <c r="AS294" s="232"/>
      <c r="AT294" s="232"/>
      <c r="AU294" s="232"/>
      <c r="AV294" s="232"/>
      <c r="AW294" s="232"/>
      <c r="AX294" s="232"/>
      <c r="AY294" s="23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</row>
    <row r="295" spans="1:75" ht="23.4" x14ac:dyDescent="0.45">
      <c r="A295" s="396"/>
      <c r="B295" s="396"/>
      <c r="C295" s="396"/>
      <c r="D295" s="232"/>
      <c r="E295" s="232"/>
      <c r="F295" s="232"/>
      <c r="G295" s="232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  <c r="AD295" s="232"/>
      <c r="AE295" s="232"/>
      <c r="AF295" s="232"/>
      <c r="AG295" s="232"/>
      <c r="AH295" s="232"/>
      <c r="AI295" s="232"/>
      <c r="AJ295" s="232"/>
      <c r="AK295" s="232"/>
      <c r="AL295" s="232"/>
      <c r="AM295" s="232"/>
      <c r="AN295" s="232"/>
      <c r="AO295" s="232"/>
      <c r="AP295" s="232"/>
      <c r="AQ295" s="232"/>
      <c r="AR295" s="232"/>
      <c r="AS295" s="232"/>
      <c r="AT295" s="232"/>
      <c r="AU295" s="232"/>
      <c r="AV295" s="232"/>
      <c r="AW295" s="232"/>
      <c r="AX295" s="232"/>
      <c r="AY295" s="23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</row>
    <row r="296" spans="1:75" ht="23.4" x14ac:dyDescent="0.45">
      <c r="A296" s="396"/>
      <c r="B296" s="396"/>
      <c r="C296" s="396"/>
      <c r="D296" s="232"/>
      <c r="E296" s="232"/>
      <c r="F296" s="232"/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  <c r="AD296" s="232"/>
      <c r="AE296" s="232"/>
      <c r="AF296" s="232"/>
      <c r="AG296" s="232"/>
      <c r="AH296" s="232"/>
      <c r="AI296" s="232"/>
      <c r="AJ296" s="232"/>
      <c r="AK296" s="232"/>
      <c r="AL296" s="232"/>
      <c r="AM296" s="232"/>
      <c r="AN296" s="232"/>
      <c r="AO296" s="232"/>
      <c r="AP296" s="232"/>
      <c r="AQ296" s="232"/>
      <c r="AR296" s="232"/>
      <c r="AS296" s="232"/>
      <c r="AT296" s="232"/>
      <c r="AU296" s="232"/>
      <c r="AV296" s="232"/>
      <c r="AW296" s="232"/>
      <c r="AX296" s="232"/>
      <c r="AY296" s="23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</row>
    <row r="297" spans="1:75" ht="23.4" x14ac:dyDescent="0.45">
      <c r="A297" s="400"/>
      <c r="B297" s="400"/>
      <c r="C297" s="400"/>
      <c r="D297" s="265" t="s">
        <v>76</v>
      </c>
      <c r="E297" s="266"/>
      <c r="F297" s="266"/>
      <c r="G297" s="266"/>
      <c r="H297" s="266"/>
      <c r="I297" s="266"/>
      <c r="J297" s="266"/>
      <c r="K297" s="266"/>
      <c r="L297" s="266"/>
      <c r="M297" s="266"/>
      <c r="N297" s="266"/>
      <c r="O297" s="266"/>
      <c r="P297" s="266"/>
      <c r="Q297" s="266"/>
      <c r="R297" s="266"/>
      <c r="S297" s="266"/>
      <c r="T297" s="266"/>
      <c r="U297" s="266"/>
      <c r="V297" s="267"/>
      <c r="W297" s="232"/>
      <c r="X297" s="232"/>
      <c r="Y297" s="232"/>
      <c r="Z297" s="232"/>
      <c r="AA297" s="232"/>
      <c r="AB297" s="232"/>
      <c r="AC297" s="232"/>
      <c r="AD297" s="232"/>
      <c r="AE297" s="232"/>
      <c r="AF297" s="193" t="s">
        <v>39</v>
      </c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232"/>
      <c r="AR297" s="232"/>
      <c r="AS297" s="232"/>
      <c r="AT297" s="232"/>
      <c r="AU297" s="232"/>
      <c r="AV297" s="232"/>
      <c r="AW297" s="232"/>
      <c r="AX297" s="232"/>
      <c r="AY297" s="23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</row>
    <row r="298" spans="1:75" ht="23.4" x14ac:dyDescent="0.4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</row>
    <row r="299" spans="1:75" ht="23.4" x14ac:dyDescent="0.45">
      <c r="A299" s="306" t="s">
        <v>335</v>
      </c>
      <c r="B299" s="306"/>
      <c r="C299" s="306"/>
      <c r="D299" s="306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306"/>
      <c r="P299" s="306"/>
      <c r="Q299" s="306"/>
      <c r="R299" s="306"/>
      <c r="S299" s="306"/>
      <c r="T299" s="306"/>
      <c r="U299" s="306"/>
      <c r="V299" s="306"/>
      <c r="W299" s="306"/>
      <c r="X299" s="306"/>
      <c r="Y299" s="306"/>
      <c r="Z299" s="306"/>
      <c r="AA299" s="306"/>
      <c r="AB299" s="306"/>
      <c r="AC299" s="306"/>
      <c r="AD299" s="306"/>
      <c r="AE299" s="306"/>
      <c r="AF299" s="306"/>
      <c r="AG299" s="306"/>
      <c r="AH299" s="306"/>
      <c r="AI299" s="306"/>
      <c r="AJ299" s="306"/>
      <c r="AK299" s="306"/>
      <c r="AL299" s="306"/>
      <c r="AM299" s="306"/>
      <c r="AN299" s="306"/>
      <c r="AO299" s="306"/>
      <c r="AP299" s="306"/>
      <c r="AQ299" s="306"/>
      <c r="AR299" s="306"/>
      <c r="AS299" s="306"/>
      <c r="AT299" s="306"/>
      <c r="AU299" s="306"/>
      <c r="AV299" s="306"/>
      <c r="AW299" s="306"/>
      <c r="AX299" s="306"/>
      <c r="AY299" s="306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</row>
    <row r="300" spans="1:75" ht="23.4" x14ac:dyDescent="0.4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</row>
    <row r="301" spans="1:75" ht="37.200000000000003" customHeight="1" x14ac:dyDescent="0.45">
      <c r="A301" s="280" t="s">
        <v>219</v>
      </c>
      <c r="B301" s="280"/>
      <c r="C301" s="280"/>
      <c r="D301" s="280" t="s">
        <v>79</v>
      </c>
      <c r="E301" s="280"/>
      <c r="F301" s="280"/>
      <c r="G301" s="280"/>
      <c r="H301" s="280"/>
      <c r="I301" s="280"/>
      <c r="J301" s="280"/>
      <c r="K301" s="280"/>
      <c r="L301" s="280"/>
      <c r="M301" s="280"/>
      <c r="N301" s="280"/>
      <c r="O301" s="280"/>
      <c r="P301" s="280"/>
      <c r="Q301" s="280"/>
      <c r="R301" s="280"/>
      <c r="S301" s="280"/>
      <c r="T301" s="280" t="s">
        <v>42</v>
      </c>
      <c r="U301" s="280"/>
      <c r="V301" s="280"/>
      <c r="W301" s="280"/>
      <c r="X301" s="280"/>
      <c r="Y301" s="280"/>
      <c r="Z301" s="280"/>
      <c r="AA301" s="280"/>
      <c r="AB301" s="280" t="s">
        <v>136</v>
      </c>
      <c r="AC301" s="280"/>
      <c r="AD301" s="280"/>
      <c r="AE301" s="280"/>
      <c r="AF301" s="280"/>
      <c r="AG301" s="280"/>
      <c r="AH301" s="280"/>
      <c r="AI301" s="280"/>
      <c r="AJ301" s="280" t="s">
        <v>336</v>
      </c>
      <c r="AK301" s="280"/>
      <c r="AL301" s="280"/>
      <c r="AM301" s="280"/>
      <c r="AN301" s="280"/>
      <c r="AO301" s="280"/>
      <c r="AP301" s="280"/>
      <c r="AQ301" s="280"/>
      <c r="AR301" s="280" t="s">
        <v>337</v>
      </c>
      <c r="AS301" s="280"/>
      <c r="AT301" s="280"/>
      <c r="AU301" s="280"/>
      <c r="AV301" s="280"/>
      <c r="AW301" s="280"/>
      <c r="AX301" s="280"/>
      <c r="AY301" s="280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</row>
    <row r="302" spans="1:75" ht="23.4" x14ac:dyDescent="0.45">
      <c r="A302" s="178">
        <v>1</v>
      </c>
      <c r="B302" s="178"/>
      <c r="C302" s="178"/>
      <c r="D302" s="210">
        <v>2</v>
      </c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>
        <v>3</v>
      </c>
      <c r="U302" s="210"/>
      <c r="V302" s="210"/>
      <c r="W302" s="210"/>
      <c r="X302" s="210"/>
      <c r="Y302" s="210"/>
      <c r="Z302" s="210"/>
      <c r="AA302" s="210"/>
      <c r="AB302" s="210">
        <v>4</v>
      </c>
      <c r="AC302" s="210"/>
      <c r="AD302" s="210"/>
      <c r="AE302" s="210"/>
      <c r="AF302" s="210"/>
      <c r="AG302" s="210"/>
      <c r="AH302" s="210"/>
      <c r="AI302" s="210"/>
      <c r="AJ302" s="210">
        <v>5</v>
      </c>
      <c r="AK302" s="210"/>
      <c r="AL302" s="210"/>
      <c r="AM302" s="210"/>
      <c r="AN302" s="210"/>
      <c r="AO302" s="210"/>
      <c r="AP302" s="210"/>
      <c r="AQ302" s="210"/>
      <c r="AR302" s="210">
        <v>6</v>
      </c>
      <c r="AS302" s="210"/>
      <c r="AT302" s="210"/>
      <c r="AU302" s="210"/>
      <c r="AV302" s="210"/>
      <c r="AW302" s="210"/>
      <c r="AX302" s="210"/>
      <c r="AY302" s="210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</row>
    <row r="303" spans="1:75" ht="23.4" x14ac:dyDescent="0.45">
      <c r="A303" s="178">
        <v>1</v>
      </c>
      <c r="B303" s="178"/>
      <c r="C303" s="178"/>
      <c r="D303" s="367" t="s">
        <v>338</v>
      </c>
      <c r="E303" s="368"/>
      <c r="F303" s="368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68"/>
      <c r="R303" s="368"/>
      <c r="S303" s="369"/>
      <c r="T303" s="232"/>
      <c r="U303" s="232"/>
      <c r="V303" s="232"/>
      <c r="W303" s="232"/>
      <c r="X303" s="232"/>
      <c r="Y303" s="232"/>
      <c r="Z303" s="232"/>
      <c r="AA303" s="232"/>
      <c r="AB303" s="232"/>
      <c r="AC303" s="232"/>
      <c r="AD303" s="232"/>
      <c r="AE303" s="232"/>
      <c r="AF303" s="232"/>
      <c r="AG303" s="232"/>
      <c r="AH303" s="232"/>
      <c r="AI303" s="232"/>
      <c r="AJ303" s="232"/>
      <c r="AK303" s="232"/>
      <c r="AL303" s="232"/>
      <c r="AM303" s="232"/>
      <c r="AN303" s="232"/>
      <c r="AO303" s="232"/>
      <c r="AP303" s="232"/>
      <c r="AQ303" s="232"/>
      <c r="AR303" s="408">
        <f>AR305+AR306+AR329+AR338</f>
        <v>230000</v>
      </c>
      <c r="AS303" s="279"/>
      <c r="AT303" s="279"/>
      <c r="AU303" s="279"/>
      <c r="AV303" s="279"/>
      <c r="AW303" s="279"/>
      <c r="AX303" s="279"/>
      <c r="AY303" s="279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</row>
    <row r="304" spans="1:75" ht="31.2" customHeight="1" x14ac:dyDescent="0.45">
      <c r="A304" s="178"/>
      <c r="B304" s="178"/>
      <c r="C304" s="178"/>
      <c r="D304" s="405" t="s">
        <v>339</v>
      </c>
      <c r="E304" s="406"/>
      <c r="F304" s="406"/>
      <c r="G304" s="406"/>
      <c r="H304" s="406"/>
      <c r="I304" s="406"/>
      <c r="J304" s="406"/>
      <c r="K304" s="406"/>
      <c r="L304" s="406"/>
      <c r="M304" s="406"/>
      <c r="N304" s="406"/>
      <c r="O304" s="406"/>
      <c r="P304" s="406"/>
      <c r="Q304" s="406"/>
      <c r="R304" s="406"/>
      <c r="S304" s="407"/>
      <c r="T304" s="232"/>
      <c r="U304" s="232"/>
      <c r="V304" s="232"/>
      <c r="W304" s="232"/>
      <c r="X304" s="232"/>
      <c r="Y304" s="232"/>
      <c r="Z304" s="232"/>
      <c r="AA304" s="232"/>
      <c r="AB304" s="386"/>
      <c r="AC304" s="386"/>
      <c r="AD304" s="386"/>
      <c r="AE304" s="386"/>
      <c r="AF304" s="386"/>
      <c r="AG304" s="386"/>
      <c r="AH304" s="386"/>
      <c r="AI304" s="386"/>
      <c r="AJ304" s="232"/>
      <c r="AK304" s="232"/>
      <c r="AL304" s="232"/>
      <c r="AM304" s="232"/>
      <c r="AN304" s="232"/>
      <c r="AO304" s="232"/>
      <c r="AP304" s="232"/>
      <c r="AQ304" s="232"/>
      <c r="AR304" s="386"/>
      <c r="AS304" s="386"/>
      <c r="AT304" s="386"/>
      <c r="AU304" s="386"/>
      <c r="AV304" s="386"/>
      <c r="AW304" s="386"/>
      <c r="AX304" s="386"/>
      <c r="AY304" s="386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</row>
    <row r="305" spans="1:75" ht="23.4" customHeight="1" x14ac:dyDescent="0.45">
      <c r="A305" s="178">
        <v>1</v>
      </c>
      <c r="B305" s="178"/>
      <c r="C305" s="178"/>
      <c r="D305" s="401" t="str">
        <f>'[1]КОСГУ 340'!$D$8</f>
        <v>ГСМ</v>
      </c>
      <c r="E305" s="402"/>
      <c r="F305" s="402"/>
      <c r="G305" s="402"/>
      <c r="H305" s="402"/>
      <c r="I305" s="402"/>
      <c r="J305" s="402"/>
      <c r="K305" s="402"/>
      <c r="L305" s="402"/>
      <c r="M305" s="402"/>
      <c r="N305" s="402"/>
      <c r="O305" s="402"/>
      <c r="P305" s="402"/>
      <c r="Q305" s="402"/>
      <c r="R305" s="402"/>
      <c r="S305" s="403"/>
      <c r="T305" s="232" t="str">
        <f>'[1]КОСГУ 340'!P8</f>
        <v>л</v>
      </c>
      <c r="U305" s="232"/>
      <c r="V305" s="232"/>
      <c r="W305" s="232"/>
      <c r="X305" s="232"/>
      <c r="Y305" s="232"/>
      <c r="Z305" s="232"/>
      <c r="AA305" s="232"/>
      <c r="AB305" s="232">
        <v>1100</v>
      </c>
      <c r="AC305" s="232"/>
      <c r="AD305" s="232"/>
      <c r="AE305" s="232"/>
      <c r="AF305" s="232"/>
      <c r="AG305" s="232"/>
      <c r="AH305" s="232"/>
      <c r="AI305" s="232"/>
      <c r="AJ305" s="404">
        <v>38.5</v>
      </c>
      <c r="AK305" s="232"/>
      <c r="AL305" s="232"/>
      <c r="AM305" s="232"/>
      <c r="AN305" s="232"/>
      <c r="AO305" s="232"/>
      <c r="AP305" s="232"/>
      <c r="AQ305" s="232"/>
      <c r="AR305" s="175">
        <f>AB305*AJ305</f>
        <v>42350</v>
      </c>
      <c r="AS305" s="218"/>
      <c r="AT305" s="218"/>
      <c r="AU305" s="218"/>
      <c r="AV305" s="218"/>
      <c r="AW305" s="218"/>
      <c r="AX305" s="218"/>
      <c r="AY305" s="219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</row>
    <row r="306" spans="1:75" ht="23.4" x14ac:dyDescent="0.45">
      <c r="A306" s="178">
        <v>2</v>
      </c>
      <c r="B306" s="178"/>
      <c r="C306" s="178"/>
      <c r="D306" s="401" t="str">
        <f>'[1]КОСГУ 340'!D9</f>
        <v>Канцтовары</v>
      </c>
      <c r="E306" s="402"/>
      <c r="F306" s="402"/>
      <c r="G306" s="402"/>
      <c r="H306" s="402"/>
      <c r="I306" s="402"/>
      <c r="J306" s="402"/>
      <c r="K306" s="402"/>
      <c r="L306" s="402"/>
      <c r="M306" s="402"/>
      <c r="N306" s="402"/>
      <c r="O306" s="402"/>
      <c r="P306" s="402"/>
      <c r="Q306" s="402"/>
      <c r="R306" s="402"/>
      <c r="S306" s="403"/>
      <c r="T306" s="232"/>
      <c r="U306" s="232"/>
      <c r="V306" s="232"/>
      <c r="W306" s="232"/>
      <c r="X306" s="232"/>
      <c r="Y306" s="232"/>
      <c r="Z306" s="232"/>
      <c r="AA306" s="232"/>
      <c r="AB306" s="232"/>
      <c r="AC306" s="232"/>
      <c r="AD306" s="232"/>
      <c r="AE306" s="232"/>
      <c r="AF306" s="232"/>
      <c r="AG306" s="232"/>
      <c r="AH306" s="232"/>
      <c r="AI306" s="232"/>
      <c r="AJ306" s="404"/>
      <c r="AK306" s="232"/>
      <c r="AL306" s="232"/>
      <c r="AM306" s="232"/>
      <c r="AN306" s="232"/>
      <c r="AO306" s="232"/>
      <c r="AP306" s="232"/>
      <c r="AQ306" s="232"/>
      <c r="AR306" s="175">
        <f>AR307+AR308+AR309+AR310+AR311+AR312+AR313+AR314+AR315+AR316+AR317+AR318+AR319+AR320+AR321+AR322+AR323+AR324+AR325+AR326+AR327</f>
        <v>83670</v>
      </c>
      <c r="AS306" s="218"/>
      <c r="AT306" s="218"/>
      <c r="AU306" s="218"/>
      <c r="AV306" s="218"/>
      <c r="AW306" s="218"/>
      <c r="AX306" s="218"/>
      <c r="AY306" s="219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</row>
    <row r="307" spans="1:75" ht="18.600000000000001" customHeight="1" x14ac:dyDescent="0.45">
      <c r="A307" s="185" t="s">
        <v>413</v>
      </c>
      <c r="B307" s="186"/>
      <c r="C307" s="187"/>
      <c r="D307" s="409" t="str">
        <f>'[1]КОСГУ 340'!D10</f>
        <v>бумага для ксерокса</v>
      </c>
      <c r="E307" s="410"/>
      <c r="F307" s="410"/>
      <c r="G307" s="410"/>
      <c r="H307" s="410"/>
      <c r="I307" s="410"/>
      <c r="J307" s="410"/>
      <c r="K307" s="410"/>
      <c r="L307" s="410"/>
      <c r="M307" s="410"/>
      <c r="N307" s="410"/>
      <c r="O307" s="410"/>
      <c r="P307" s="410"/>
      <c r="Q307" s="410"/>
      <c r="R307" s="410"/>
      <c r="S307" s="411"/>
      <c r="T307" s="169" t="str">
        <f>'[1]КОСГУ 340'!P10</f>
        <v>шт</v>
      </c>
      <c r="U307" s="170"/>
      <c r="V307" s="170"/>
      <c r="W307" s="170"/>
      <c r="X307" s="170"/>
      <c r="Y307" s="170"/>
      <c r="Z307" s="170"/>
      <c r="AA307" s="171"/>
      <c r="AB307" s="169">
        <v>220</v>
      </c>
      <c r="AC307" s="170"/>
      <c r="AD307" s="170"/>
      <c r="AE307" s="170"/>
      <c r="AF307" s="170"/>
      <c r="AG307" s="170"/>
      <c r="AH307" s="170"/>
      <c r="AI307" s="171"/>
      <c r="AJ307" s="412">
        <v>220</v>
      </c>
      <c r="AK307" s="170"/>
      <c r="AL307" s="170"/>
      <c r="AM307" s="170"/>
      <c r="AN307" s="170"/>
      <c r="AO307" s="170"/>
      <c r="AP307" s="170"/>
      <c r="AQ307" s="171"/>
      <c r="AR307" s="172">
        <f>AB307*AJ307</f>
        <v>48400</v>
      </c>
      <c r="AS307" s="170"/>
      <c r="AT307" s="170"/>
      <c r="AU307" s="170"/>
      <c r="AV307" s="170"/>
      <c r="AW307" s="170"/>
      <c r="AX307" s="170"/>
      <c r="AY307" s="171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</row>
    <row r="308" spans="1:75" ht="19.2" customHeight="1" x14ac:dyDescent="0.45">
      <c r="A308" s="185" t="s">
        <v>414</v>
      </c>
      <c r="B308" s="186"/>
      <c r="C308" s="187"/>
      <c r="D308" s="409" t="str">
        <f>'[1]КОСГУ 340'!D11</f>
        <v>бумага для заметок</v>
      </c>
      <c r="E308" s="410"/>
      <c r="F308" s="410"/>
      <c r="G308" s="410"/>
      <c r="H308" s="410"/>
      <c r="I308" s="410"/>
      <c r="J308" s="410"/>
      <c r="K308" s="410"/>
      <c r="L308" s="410"/>
      <c r="M308" s="410"/>
      <c r="N308" s="410"/>
      <c r="O308" s="410"/>
      <c r="P308" s="410"/>
      <c r="Q308" s="410"/>
      <c r="R308" s="410"/>
      <c r="S308" s="411"/>
      <c r="T308" s="169" t="str">
        <f>'[1]КОСГУ 340'!P11</f>
        <v>шт</v>
      </c>
      <c r="U308" s="170"/>
      <c r="V308" s="170"/>
      <c r="W308" s="170"/>
      <c r="X308" s="170"/>
      <c r="Y308" s="170"/>
      <c r="Z308" s="170"/>
      <c r="AA308" s="171"/>
      <c r="AB308" s="169">
        <f>'[1]КОСГУ 340'!U11</f>
        <v>100</v>
      </c>
      <c r="AC308" s="170"/>
      <c r="AD308" s="170"/>
      <c r="AE308" s="170"/>
      <c r="AF308" s="170"/>
      <c r="AG308" s="170"/>
      <c r="AH308" s="170"/>
      <c r="AI308" s="171"/>
      <c r="AJ308" s="412">
        <v>25.3</v>
      </c>
      <c r="AK308" s="170"/>
      <c r="AL308" s="170"/>
      <c r="AM308" s="170"/>
      <c r="AN308" s="170"/>
      <c r="AO308" s="170"/>
      <c r="AP308" s="170"/>
      <c r="AQ308" s="171"/>
      <c r="AR308" s="172">
        <f>AB308*AJ308</f>
        <v>2530</v>
      </c>
      <c r="AS308" s="170"/>
      <c r="AT308" s="170"/>
      <c r="AU308" s="170"/>
      <c r="AV308" s="170"/>
      <c r="AW308" s="170"/>
      <c r="AX308" s="170"/>
      <c r="AY308" s="171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</row>
    <row r="309" spans="1:75" ht="39.6" customHeight="1" x14ac:dyDescent="0.45">
      <c r="A309" s="178" t="s">
        <v>415</v>
      </c>
      <c r="B309" s="178"/>
      <c r="C309" s="178"/>
      <c r="D309" s="409" t="str">
        <f>'[1]КОСГУ 340'!D12</f>
        <v>журнал групповых занятий</v>
      </c>
      <c r="E309" s="410"/>
      <c r="F309" s="410"/>
      <c r="G309" s="410"/>
      <c r="H309" s="410"/>
      <c r="I309" s="410"/>
      <c r="J309" s="410"/>
      <c r="K309" s="410"/>
      <c r="L309" s="410"/>
      <c r="M309" s="410"/>
      <c r="N309" s="410"/>
      <c r="O309" s="410"/>
      <c r="P309" s="410"/>
      <c r="Q309" s="410"/>
      <c r="R309" s="410"/>
      <c r="S309" s="411"/>
      <c r="T309" s="232" t="str">
        <f>'[1]КОСГУ 340'!P12</f>
        <v>шт</v>
      </c>
      <c r="U309" s="232"/>
      <c r="V309" s="232"/>
      <c r="W309" s="232"/>
      <c r="X309" s="232"/>
      <c r="Y309" s="232"/>
      <c r="Z309" s="232"/>
      <c r="AA309" s="232"/>
      <c r="AB309" s="232">
        <v>300</v>
      </c>
      <c r="AC309" s="232"/>
      <c r="AD309" s="232"/>
      <c r="AE309" s="232"/>
      <c r="AF309" s="232"/>
      <c r="AG309" s="232"/>
      <c r="AH309" s="232"/>
      <c r="AI309" s="232"/>
      <c r="AJ309" s="404">
        <v>27.6</v>
      </c>
      <c r="AK309" s="232"/>
      <c r="AL309" s="232"/>
      <c r="AM309" s="232"/>
      <c r="AN309" s="232"/>
      <c r="AO309" s="232"/>
      <c r="AP309" s="232"/>
      <c r="AQ309" s="232"/>
      <c r="AR309" s="172">
        <f t="shared" ref="AR309:AR360" si="0">AB309*AJ309</f>
        <v>8280</v>
      </c>
      <c r="AS309" s="170"/>
      <c r="AT309" s="170"/>
      <c r="AU309" s="170"/>
      <c r="AV309" s="170"/>
      <c r="AW309" s="170"/>
      <c r="AX309" s="170"/>
      <c r="AY309" s="171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</row>
    <row r="310" spans="1:75" ht="18" customHeight="1" x14ac:dyDescent="0.45">
      <c r="A310" s="185" t="s">
        <v>416</v>
      </c>
      <c r="B310" s="186"/>
      <c r="C310" s="187"/>
      <c r="D310" s="409" t="str">
        <f>'[1]КОСГУ 340'!D13</f>
        <v>маркер</v>
      </c>
      <c r="E310" s="410"/>
      <c r="F310" s="410"/>
      <c r="G310" s="410"/>
      <c r="H310" s="410"/>
      <c r="I310" s="410"/>
      <c r="J310" s="410"/>
      <c r="K310" s="410"/>
      <c r="L310" s="410"/>
      <c r="M310" s="410"/>
      <c r="N310" s="410"/>
      <c r="O310" s="410"/>
      <c r="P310" s="410"/>
      <c r="Q310" s="410"/>
      <c r="R310" s="410"/>
      <c r="S310" s="411"/>
      <c r="T310" s="169" t="str">
        <f>'[1]КОСГУ 340'!P13</f>
        <v>шт</v>
      </c>
      <c r="U310" s="170"/>
      <c r="V310" s="170"/>
      <c r="W310" s="170"/>
      <c r="X310" s="170"/>
      <c r="Y310" s="170"/>
      <c r="Z310" s="170"/>
      <c r="AA310" s="171"/>
      <c r="AB310" s="169">
        <f>'[1]КОСГУ 340'!U13</f>
        <v>20</v>
      </c>
      <c r="AC310" s="170"/>
      <c r="AD310" s="170"/>
      <c r="AE310" s="170"/>
      <c r="AF310" s="170"/>
      <c r="AG310" s="170"/>
      <c r="AH310" s="170"/>
      <c r="AI310" s="171"/>
      <c r="AJ310" s="412">
        <v>28</v>
      </c>
      <c r="AK310" s="170"/>
      <c r="AL310" s="170"/>
      <c r="AM310" s="170"/>
      <c r="AN310" s="170"/>
      <c r="AO310" s="170"/>
      <c r="AP310" s="170"/>
      <c r="AQ310" s="171"/>
      <c r="AR310" s="172">
        <f t="shared" si="0"/>
        <v>560</v>
      </c>
      <c r="AS310" s="170"/>
      <c r="AT310" s="170"/>
      <c r="AU310" s="170"/>
      <c r="AV310" s="170"/>
      <c r="AW310" s="170"/>
      <c r="AX310" s="170"/>
      <c r="AY310" s="171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</row>
    <row r="311" spans="1:75" ht="19.8" customHeight="1" x14ac:dyDescent="0.45">
      <c r="A311" s="185" t="s">
        <v>431</v>
      </c>
      <c r="B311" s="186"/>
      <c r="C311" s="187"/>
      <c r="D311" s="409" t="str">
        <f>'[1]КОСГУ 340'!D14</f>
        <v>папка-уголок</v>
      </c>
      <c r="E311" s="410"/>
      <c r="F311" s="410"/>
      <c r="G311" s="410"/>
      <c r="H311" s="410"/>
      <c r="I311" s="410"/>
      <c r="J311" s="410"/>
      <c r="K311" s="410"/>
      <c r="L311" s="410"/>
      <c r="M311" s="410"/>
      <c r="N311" s="410"/>
      <c r="O311" s="410"/>
      <c r="P311" s="410"/>
      <c r="Q311" s="410"/>
      <c r="R311" s="410"/>
      <c r="S311" s="411"/>
      <c r="T311" s="169" t="str">
        <f>'[1]КОСГУ 340'!P14</f>
        <v>шт</v>
      </c>
      <c r="U311" s="170"/>
      <c r="V311" s="170"/>
      <c r="W311" s="170"/>
      <c r="X311" s="170"/>
      <c r="Y311" s="170"/>
      <c r="Z311" s="170"/>
      <c r="AA311" s="171"/>
      <c r="AB311" s="169">
        <f>'[1]КОСГУ 340'!U14</f>
        <v>50</v>
      </c>
      <c r="AC311" s="170"/>
      <c r="AD311" s="170"/>
      <c r="AE311" s="170"/>
      <c r="AF311" s="170"/>
      <c r="AG311" s="170"/>
      <c r="AH311" s="170"/>
      <c r="AI311" s="171"/>
      <c r="AJ311" s="412">
        <v>6.6</v>
      </c>
      <c r="AK311" s="170"/>
      <c r="AL311" s="170"/>
      <c r="AM311" s="170"/>
      <c r="AN311" s="170"/>
      <c r="AO311" s="170"/>
      <c r="AP311" s="170"/>
      <c r="AQ311" s="171"/>
      <c r="AR311" s="172">
        <f t="shared" si="0"/>
        <v>330</v>
      </c>
      <c r="AS311" s="170"/>
      <c r="AT311" s="170"/>
      <c r="AU311" s="170"/>
      <c r="AV311" s="170"/>
      <c r="AW311" s="170"/>
      <c r="AX311" s="170"/>
      <c r="AY311" s="171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</row>
    <row r="312" spans="1:75" ht="19.2" customHeight="1" x14ac:dyDescent="0.45">
      <c r="A312" s="185" t="s">
        <v>432</v>
      </c>
      <c r="B312" s="186"/>
      <c r="C312" s="187"/>
      <c r="D312" s="409" t="str">
        <f>'[1]КОСГУ 340'!D15</f>
        <v>ручка шариковая</v>
      </c>
      <c r="E312" s="410"/>
      <c r="F312" s="410"/>
      <c r="G312" s="410"/>
      <c r="H312" s="410"/>
      <c r="I312" s="410"/>
      <c r="J312" s="410"/>
      <c r="K312" s="410"/>
      <c r="L312" s="410"/>
      <c r="M312" s="410"/>
      <c r="N312" s="410"/>
      <c r="O312" s="410"/>
      <c r="P312" s="410"/>
      <c r="Q312" s="410"/>
      <c r="R312" s="410"/>
      <c r="S312" s="411"/>
      <c r="T312" s="169" t="str">
        <f>'[1]КОСГУ 340'!P15</f>
        <v>шт</v>
      </c>
      <c r="U312" s="170"/>
      <c r="V312" s="170"/>
      <c r="W312" s="170"/>
      <c r="X312" s="170"/>
      <c r="Y312" s="170"/>
      <c r="Z312" s="170"/>
      <c r="AA312" s="171"/>
      <c r="AB312" s="169">
        <f>'[1]КОСГУ 340'!U15</f>
        <v>250</v>
      </c>
      <c r="AC312" s="170"/>
      <c r="AD312" s="170"/>
      <c r="AE312" s="170"/>
      <c r="AF312" s="170"/>
      <c r="AG312" s="170"/>
      <c r="AH312" s="170"/>
      <c r="AI312" s="171"/>
      <c r="AJ312" s="412">
        <v>22</v>
      </c>
      <c r="AK312" s="170"/>
      <c r="AL312" s="170"/>
      <c r="AM312" s="170"/>
      <c r="AN312" s="170"/>
      <c r="AO312" s="170"/>
      <c r="AP312" s="170"/>
      <c r="AQ312" s="171"/>
      <c r="AR312" s="172">
        <f t="shared" si="0"/>
        <v>5500</v>
      </c>
      <c r="AS312" s="170"/>
      <c r="AT312" s="170"/>
      <c r="AU312" s="170"/>
      <c r="AV312" s="170"/>
      <c r="AW312" s="170"/>
      <c r="AX312" s="170"/>
      <c r="AY312" s="171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</row>
    <row r="313" spans="1:75" ht="36.6" customHeight="1" x14ac:dyDescent="0.45">
      <c r="A313" s="185" t="s">
        <v>433</v>
      </c>
      <c r="B313" s="186"/>
      <c r="C313" s="187"/>
      <c r="D313" s="409" t="str">
        <f>'[1]КОСГУ 340'!D16</f>
        <v>скоросшиватель пластиковый</v>
      </c>
      <c r="E313" s="410"/>
      <c r="F313" s="410"/>
      <c r="G313" s="410"/>
      <c r="H313" s="410"/>
      <c r="I313" s="410"/>
      <c r="J313" s="410"/>
      <c r="K313" s="410"/>
      <c r="L313" s="410"/>
      <c r="M313" s="410"/>
      <c r="N313" s="410"/>
      <c r="O313" s="410"/>
      <c r="P313" s="410"/>
      <c r="Q313" s="410"/>
      <c r="R313" s="410"/>
      <c r="S313" s="411"/>
      <c r="T313" s="169" t="str">
        <f>'[1]КОСГУ 340'!P16</f>
        <v>шт</v>
      </c>
      <c r="U313" s="170"/>
      <c r="V313" s="170"/>
      <c r="W313" s="170"/>
      <c r="X313" s="170"/>
      <c r="Y313" s="170"/>
      <c r="Z313" s="170"/>
      <c r="AA313" s="171"/>
      <c r="AB313" s="169">
        <f>'[1]КОСГУ 340'!U16</f>
        <v>100</v>
      </c>
      <c r="AC313" s="170"/>
      <c r="AD313" s="170"/>
      <c r="AE313" s="170"/>
      <c r="AF313" s="170"/>
      <c r="AG313" s="170"/>
      <c r="AH313" s="170"/>
      <c r="AI313" s="171"/>
      <c r="AJ313" s="412">
        <v>7.2</v>
      </c>
      <c r="AK313" s="170"/>
      <c r="AL313" s="170"/>
      <c r="AM313" s="170"/>
      <c r="AN313" s="170"/>
      <c r="AO313" s="170"/>
      <c r="AP313" s="170"/>
      <c r="AQ313" s="171"/>
      <c r="AR313" s="172">
        <f t="shared" si="0"/>
        <v>720</v>
      </c>
      <c r="AS313" s="170"/>
      <c r="AT313" s="170"/>
      <c r="AU313" s="170"/>
      <c r="AV313" s="170"/>
      <c r="AW313" s="170"/>
      <c r="AX313" s="170"/>
      <c r="AY313" s="171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</row>
    <row r="314" spans="1:75" ht="20.399999999999999" customHeight="1" x14ac:dyDescent="0.45">
      <c r="A314" s="178" t="s">
        <v>434</v>
      </c>
      <c r="B314" s="178"/>
      <c r="C314" s="178"/>
      <c r="D314" s="409" t="str">
        <f>'[1]КОСГУ 340'!D17</f>
        <v>скоросшиватель картонный</v>
      </c>
      <c r="E314" s="410"/>
      <c r="F314" s="410"/>
      <c r="G314" s="410"/>
      <c r="H314" s="410"/>
      <c r="I314" s="410"/>
      <c r="J314" s="410"/>
      <c r="K314" s="410"/>
      <c r="L314" s="410"/>
      <c r="M314" s="410"/>
      <c r="N314" s="410"/>
      <c r="O314" s="410"/>
      <c r="P314" s="410"/>
      <c r="Q314" s="410"/>
      <c r="R314" s="410"/>
      <c r="S314" s="411"/>
      <c r="T314" s="232" t="str">
        <f>'[1]КОСГУ 340'!P17</f>
        <v>шт</v>
      </c>
      <c r="U314" s="232"/>
      <c r="V314" s="232"/>
      <c r="W314" s="232"/>
      <c r="X314" s="232"/>
      <c r="Y314" s="232"/>
      <c r="Z314" s="232"/>
      <c r="AA314" s="232"/>
      <c r="AB314" s="232">
        <f>'[1]КОСГУ 340'!U17</f>
        <v>100</v>
      </c>
      <c r="AC314" s="232"/>
      <c r="AD314" s="232"/>
      <c r="AE314" s="232"/>
      <c r="AF314" s="232"/>
      <c r="AG314" s="232"/>
      <c r="AH314" s="232"/>
      <c r="AI314" s="232"/>
      <c r="AJ314" s="404">
        <v>8.3000000000000007</v>
      </c>
      <c r="AK314" s="232"/>
      <c r="AL314" s="232"/>
      <c r="AM314" s="232"/>
      <c r="AN314" s="232"/>
      <c r="AO314" s="232"/>
      <c r="AP314" s="232"/>
      <c r="AQ314" s="232"/>
      <c r="AR314" s="172">
        <f t="shared" si="0"/>
        <v>830.00000000000011</v>
      </c>
      <c r="AS314" s="170"/>
      <c r="AT314" s="170"/>
      <c r="AU314" s="170"/>
      <c r="AV314" s="170"/>
      <c r="AW314" s="170"/>
      <c r="AX314" s="170"/>
      <c r="AY314" s="171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</row>
    <row r="315" spans="1:75" ht="18" customHeight="1" x14ac:dyDescent="0.4">
      <c r="A315" s="413" t="s">
        <v>435</v>
      </c>
      <c r="B315" s="414"/>
      <c r="C315" s="415"/>
      <c r="D315" s="416" t="str">
        <f>'[1]КОСГУ 340'!D18</f>
        <v>скотч</v>
      </c>
      <c r="E315" s="417"/>
      <c r="F315" s="417"/>
      <c r="G315" s="417"/>
      <c r="H315" s="417"/>
      <c r="I315" s="417"/>
      <c r="J315" s="417"/>
      <c r="K315" s="417"/>
      <c r="L315" s="417"/>
      <c r="M315" s="417"/>
      <c r="N315" s="417"/>
      <c r="O315" s="417"/>
      <c r="P315" s="417"/>
      <c r="Q315" s="417"/>
      <c r="R315" s="417"/>
      <c r="S315" s="418"/>
      <c r="T315" s="292" t="str">
        <f>'[1]КОСГУ 340'!P18</f>
        <v>шт</v>
      </c>
      <c r="U315" s="293"/>
      <c r="V315" s="293"/>
      <c r="W315" s="293"/>
      <c r="X315" s="293"/>
      <c r="Y315" s="293"/>
      <c r="Z315" s="293"/>
      <c r="AA315" s="294"/>
      <c r="AB315" s="292">
        <f>'[1]КОСГУ 340'!U18</f>
        <v>20</v>
      </c>
      <c r="AC315" s="293"/>
      <c r="AD315" s="293"/>
      <c r="AE315" s="293"/>
      <c r="AF315" s="293"/>
      <c r="AG315" s="293"/>
      <c r="AH315" s="293"/>
      <c r="AI315" s="294"/>
      <c r="AJ315" s="425">
        <v>60.5</v>
      </c>
      <c r="AK315" s="293"/>
      <c r="AL315" s="293"/>
      <c r="AM315" s="293"/>
      <c r="AN315" s="293"/>
      <c r="AO315" s="293"/>
      <c r="AP315" s="293"/>
      <c r="AQ315" s="294"/>
      <c r="AR315" s="172">
        <f t="shared" si="0"/>
        <v>1210</v>
      </c>
      <c r="AS315" s="170"/>
      <c r="AT315" s="170"/>
      <c r="AU315" s="170"/>
      <c r="AV315" s="170"/>
      <c r="AW315" s="170"/>
      <c r="AX315" s="170"/>
      <c r="AY315" s="171"/>
    </row>
    <row r="316" spans="1:75" ht="19.8" customHeight="1" x14ac:dyDescent="0.4">
      <c r="A316" s="413" t="s">
        <v>436</v>
      </c>
      <c r="B316" s="414"/>
      <c r="C316" s="415"/>
      <c r="D316" s="416" t="str">
        <f>'[1]КОСГУ 340'!D19</f>
        <v>тетрадь</v>
      </c>
      <c r="E316" s="417"/>
      <c r="F316" s="417"/>
      <c r="G316" s="417"/>
      <c r="H316" s="417"/>
      <c r="I316" s="417"/>
      <c r="J316" s="417"/>
      <c r="K316" s="417"/>
      <c r="L316" s="417"/>
      <c r="M316" s="417"/>
      <c r="N316" s="417"/>
      <c r="O316" s="417"/>
      <c r="P316" s="417"/>
      <c r="Q316" s="417"/>
      <c r="R316" s="417"/>
      <c r="S316" s="418"/>
      <c r="T316" s="292" t="str">
        <f>'[1]КОСГУ 340'!P19</f>
        <v>шт</v>
      </c>
      <c r="U316" s="293"/>
      <c r="V316" s="293"/>
      <c r="W316" s="293"/>
      <c r="X316" s="293"/>
      <c r="Y316" s="293"/>
      <c r="Z316" s="293"/>
      <c r="AA316" s="294"/>
      <c r="AB316" s="292">
        <f>'[1]КОСГУ 340'!U19</f>
        <v>100</v>
      </c>
      <c r="AC316" s="293"/>
      <c r="AD316" s="293"/>
      <c r="AE316" s="293"/>
      <c r="AF316" s="293"/>
      <c r="AG316" s="293"/>
      <c r="AH316" s="293"/>
      <c r="AI316" s="294"/>
      <c r="AJ316" s="425">
        <v>25</v>
      </c>
      <c r="AK316" s="293"/>
      <c r="AL316" s="293"/>
      <c r="AM316" s="293"/>
      <c r="AN316" s="293"/>
      <c r="AO316" s="293"/>
      <c r="AP316" s="293"/>
      <c r="AQ316" s="294"/>
      <c r="AR316" s="172">
        <f t="shared" si="0"/>
        <v>2500</v>
      </c>
      <c r="AS316" s="170"/>
      <c r="AT316" s="170"/>
      <c r="AU316" s="170"/>
      <c r="AV316" s="170"/>
      <c r="AW316" s="170"/>
      <c r="AX316" s="170"/>
      <c r="AY316" s="171"/>
    </row>
    <row r="317" spans="1:75" ht="22.8" x14ac:dyDescent="0.4">
      <c r="A317" s="413" t="s">
        <v>437</v>
      </c>
      <c r="B317" s="414"/>
      <c r="C317" s="415"/>
      <c r="D317" s="416" t="str">
        <f>'[1]КОСГУ 340'!D20</f>
        <v>файл (вкладыш)</v>
      </c>
      <c r="E317" s="417"/>
      <c r="F317" s="417"/>
      <c r="G317" s="417"/>
      <c r="H317" s="417"/>
      <c r="I317" s="417"/>
      <c r="J317" s="417"/>
      <c r="K317" s="417"/>
      <c r="L317" s="417"/>
      <c r="M317" s="417"/>
      <c r="N317" s="417"/>
      <c r="O317" s="417"/>
      <c r="P317" s="417"/>
      <c r="Q317" s="417"/>
      <c r="R317" s="417"/>
      <c r="S317" s="418"/>
      <c r="T317" s="292" t="str">
        <f>'[1]КОСГУ 340'!P20</f>
        <v>шт</v>
      </c>
      <c r="U317" s="293"/>
      <c r="V317" s="293"/>
      <c r="W317" s="293"/>
      <c r="X317" s="293"/>
      <c r="Y317" s="293"/>
      <c r="Z317" s="293"/>
      <c r="AA317" s="294"/>
      <c r="AB317" s="292">
        <f>'[1]КОСГУ 340'!U20</f>
        <v>2500</v>
      </c>
      <c r="AC317" s="293"/>
      <c r="AD317" s="293"/>
      <c r="AE317" s="293"/>
      <c r="AF317" s="293"/>
      <c r="AG317" s="293"/>
      <c r="AH317" s="293"/>
      <c r="AI317" s="294"/>
      <c r="AJ317" s="425">
        <v>1.5</v>
      </c>
      <c r="AK317" s="293"/>
      <c r="AL317" s="293"/>
      <c r="AM317" s="293"/>
      <c r="AN317" s="293"/>
      <c r="AO317" s="293"/>
      <c r="AP317" s="293"/>
      <c r="AQ317" s="294"/>
      <c r="AR317" s="172">
        <f t="shared" si="0"/>
        <v>3750</v>
      </c>
      <c r="AS317" s="170"/>
      <c r="AT317" s="170"/>
      <c r="AU317" s="170"/>
      <c r="AV317" s="170"/>
      <c r="AW317" s="170"/>
      <c r="AX317" s="170"/>
      <c r="AY317" s="171"/>
    </row>
    <row r="318" spans="1:75" ht="22.8" x14ac:dyDescent="0.4">
      <c r="A318" s="413" t="s">
        <v>438</v>
      </c>
      <c r="B318" s="414"/>
      <c r="C318" s="415"/>
      <c r="D318" s="416" t="str">
        <f>'[1]КОСГУ 340'!D21</f>
        <v>карандаш</v>
      </c>
      <c r="E318" s="417"/>
      <c r="F318" s="417"/>
      <c r="G318" s="417"/>
      <c r="H318" s="417"/>
      <c r="I318" s="417"/>
      <c r="J318" s="417"/>
      <c r="K318" s="417"/>
      <c r="L318" s="417"/>
      <c r="M318" s="417"/>
      <c r="N318" s="417"/>
      <c r="O318" s="417"/>
      <c r="P318" s="417"/>
      <c r="Q318" s="417"/>
      <c r="R318" s="417"/>
      <c r="S318" s="418"/>
      <c r="T318" s="292" t="str">
        <f>'[1]КОСГУ 340'!P21</f>
        <v>шт</v>
      </c>
      <c r="U318" s="293"/>
      <c r="V318" s="293"/>
      <c r="W318" s="293"/>
      <c r="X318" s="293"/>
      <c r="Y318" s="293"/>
      <c r="Z318" s="293"/>
      <c r="AA318" s="294"/>
      <c r="AB318" s="292">
        <f>'[1]КОСГУ 340'!U21</f>
        <v>50</v>
      </c>
      <c r="AC318" s="293"/>
      <c r="AD318" s="293"/>
      <c r="AE318" s="293"/>
      <c r="AF318" s="293"/>
      <c r="AG318" s="293"/>
      <c r="AH318" s="293"/>
      <c r="AI318" s="294"/>
      <c r="AJ318" s="425">
        <v>16.5</v>
      </c>
      <c r="AK318" s="293"/>
      <c r="AL318" s="293"/>
      <c r="AM318" s="293"/>
      <c r="AN318" s="293"/>
      <c r="AO318" s="293"/>
      <c r="AP318" s="293"/>
      <c r="AQ318" s="294"/>
      <c r="AR318" s="172">
        <f t="shared" si="0"/>
        <v>825</v>
      </c>
      <c r="AS318" s="170"/>
      <c r="AT318" s="170"/>
      <c r="AU318" s="170"/>
      <c r="AV318" s="170"/>
      <c r="AW318" s="170"/>
      <c r="AX318" s="170"/>
      <c r="AY318" s="171"/>
    </row>
    <row r="319" spans="1:75" ht="22.8" x14ac:dyDescent="0.4">
      <c r="A319" s="413" t="s">
        <v>439</v>
      </c>
      <c r="B319" s="414"/>
      <c r="C319" s="415"/>
      <c r="D319" s="416" t="str">
        <f>'[1]КОСГУ 340'!D22</f>
        <v>клей</v>
      </c>
      <c r="E319" s="417"/>
      <c r="F319" s="417"/>
      <c r="G319" s="417"/>
      <c r="H319" s="417"/>
      <c r="I319" s="417"/>
      <c r="J319" s="417"/>
      <c r="K319" s="417"/>
      <c r="L319" s="417"/>
      <c r="M319" s="417"/>
      <c r="N319" s="417"/>
      <c r="O319" s="417"/>
      <c r="P319" s="417"/>
      <c r="Q319" s="417"/>
      <c r="R319" s="417"/>
      <c r="S319" s="418"/>
      <c r="T319" s="292" t="str">
        <f>'[1]КОСГУ 340'!P22</f>
        <v>шт</v>
      </c>
      <c r="U319" s="293"/>
      <c r="V319" s="293"/>
      <c r="W319" s="293"/>
      <c r="X319" s="293"/>
      <c r="Y319" s="293"/>
      <c r="Z319" s="293"/>
      <c r="AA319" s="294"/>
      <c r="AB319" s="292">
        <f>'[1]КОСГУ 340'!U22</f>
        <v>20</v>
      </c>
      <c r="AC319" s="293"/>
      <c r="AD319" s="293"/>
      <c r="AE319" s="293"/>
      <c r="AF319" s="293"/>
      <c r="AG319" s="293"/>
      <c r="AH319" s="293"/>
      <c r="AI319" s="294"/>
      <c r="AJ319" s="425">
        <v>38.5</v>
      </c>
      <c r="AK319" s="293"/>
      <c r="AL319" s="293"/>
      <c r="AM319" s="293"/>
      <c r="AN319" s="293"/>
      <c r="AO319" s="293"/>
      <c r="AP319" s="293"/>
      <c r="AQ319" s="294"/>
      <c r="AR319" s="172">
        <f t="shared" si="0"/>
        <v>770</v>
      </c>
      <c r="AS319" s="170"/>
      <c r="AT319" s="170"/>
      <c r="AU319" s="170"/>
      <c r="AV319" s="170"/>
      <c r="AW319" s="170"/>
      <c r="AX319" s="170"/>
      <c r="AY319" s="171"/>
    </row>
    <row r="320" spans="1:75" ht="22.8" x14ac:dyDescent="0.4">
      <c r="A320" s="413" t="s">
        <v>440</v>
      </c>
      <c r="B320" s="414"/>
      <c r="C320" s="415"/>
      <c r="D320" s="416" t="str">
        <f>'[1]КОСГУ 340'!D23</f>
        <v>карточка-справка (бланки)</v>
      </c>
      <c r="E320" s="417"/>
      <c r="F320" s="417"/>
      <c r="G320" s="417"/>
      <c r="H320" s="417"/>
      <c r="I320" s="417"/>
      <c r="J320" s="417"/>
      <c r="K320" s="417"/>
      <c r="L320" s="417"/>
      <c r="M320" s="417"/>
      <c r="N320" s="417"/>
      <c r="O320" s="417"/>
      <c r="P320" s="417"/>
      <c r="Q320" s="417"/>
      <c r="R320" s="417"/>
      <c r="S320" s="418"/>
      <c r="T320" s="292" t="str">
        <f>'[1]КОСГУ 340'!P23</f>
        <v>шт</v>
      </c>
      <c r="U320" s="293"/>
      <c r="V320" s="293"/>
      <c r="W320" s="293"/>
      <c r="X320" s="293"/>
      <c r="Y320" s="293"/>
      <c r="Z320" s="293"/>
      <c r="AA320" s="294"/>
      <c r="AB320" s="292">
        <f>'[1]КОСГУ 340'!U23</f>
        <v>250</v>
      </c>
      <c r="AC320" s="293"/>
      <c r="AD320" s="293"/>
      <c r="AE320" s="293"/>
      <c r="AF320" s="293"/>
      <c r="AG320" s="293"/>
      <c r="AH320" s="293"/>
      <c r="AI320" s="294"/>
      <c r="AJ320" s="425">
        <v>11.5</v>
      </c>
      <c r="AK320" s="293"/>
      <c r="AL320" s="293"/>
      <c r="AM320" s="293"/>
      <c r="AN320" s="293"/>
      <c r="AO320" s="293"/>
      <c r="AP320" s="293"/>
      <c r="AQ320" s="294"/>
      <c r="AR320" s="172">
        <f t="shared" si="0"/>
        <v>2875</v>
      </c>
      <c r="AS320" s="170"/>
      <c r="AT320" s="170"/>
      <c r="AU320" s="170"/>
      <c r="AV320" s="170"/>
      <c r="AW320" s="170"/>
      <c r="AX320" s="170"/>
      <c r="AY320" s="171"/>
    </row>
    <row r="321" spans="1:51" ht="22.8" x14ac:dyDescent="0.4">
      <c r="A321" s="413" t="s">
        <v>441</v>
      </c>
      <c r="B321" s="414"/>
      <c r="C321" s="415"/>
      <c r="D321" s="416" t="str">
        <f>'[1]КОСГУ 340'!D24</f>
        <v>кнопки</v>
      </c>
      <c r="E321" s="417"/>
      <c r="F321" s="417"/>
      <c r="G321" s="417"/>
      <c r="H321" s="417"/>
      <c r="I321" s="417"/>
      <c r="J321" s="417"/>
      <c r="K321" s="417"/>
      <c r="L321" s="417"/>
      <c r="M321" s="417"/>
      <c r="N321" s="417"/>
      <c r="O321" s="417"/>
      <c r="P321" s="417"/>
      <c r="Q321" s="417"/>
      <c r="R321" s="417"/>
      <c r="S321" s="418"/>
      <c r="T321" s="292" t="str">
        <f>'[1]КОСГУ 340'!P24</f>
        <v>шт</v>
      </c>
      <c r="U321" s="293"/>
      <c r="V321" s="293"/>
      <c r="W321" s="293"/>
      <c r="X321" s="293"/>
      <c r="Y321" s="293"/>
      <c r="Z321" s="293"/>
      <c r="AA321" s="294"/>
      <c r="AB321" s="292">
        <f>'[1]КОСГУ 340'!U24</f>
        <v>10</v>
      </c>
      <c r="AC321" s="293"/>
      <c r="AD321" s="293"/>
      <c r="AE321" s="293"/>
      <c r="AF321" s="293"/>
      <c r="AG321" s="293"/>
      <c r="AH321" s="293"/>
      <c r="AI321" s="294"/>
      <c r="AJ321" s="425">
        <v>28</v>
      </c>
      <c r="AK321" s="293"/>
      <c r="AL321" s="293"/>
      <c r="AM321" s="293"/>
      <c r="AN321" s="293"/>
      <c r="AO321" s="293"/>
      <c r="AP321" s="293"/>
      <c r="AQ321" s="294"/>
      <c r="AR321" s="172">
        <f t="shared" si="0"/>
        <v>280</v>
      </c>
      <c r="AS321" s="170"/>
      <c r="AT321" s="170"/>
      <c r="AU321" s="170"/>
      <c r="AV321" s="170"/>
      <c r="AW321" s="170"/>
      <c r="AX321" s="170"/>
      <c r="AY321" s="171"/>
    </row>
    <row r="322" spans="1:51" ht="22.8" x14ac:dyDescent="0.4">
      <c r="A322" s="413" t="s">
        <v>442</v>
      </c>
      <c r="B322" s="414"/>
      <c r="C322" s="415"/>
      <c r="D322" s="416" t="s">
        <v>395</v>
      </c>
      <c r="E322" s="417"/>
      <c r="F322" s="417"/>
      <c r="G322" s="417"/>
      <c r="H322" s="417"/>
      <c r="I322" s="417"/>
      <c r="J322" s="417"/>
      <c r="K322" s="417"/>
      <c r="L322" s="417"/>
      <c r="M322" s="417"/>
      <c r="N322" s="417"/>
      <c r="O322" s="417"/>
      <c r="P322" s="417"/>
      <c r="Q322" s="417"/>
      <c r="R322" s="417"/>
      <c r="S322" s="418"/>
      <c r="T322" s="292" t="str">
        <f>'[1]КОСГУ 340'!P25</f>
        <v>шт</v>
      </c>
      <c r="U322" s="293"/>
      <c r="V322" s="293"/>
      <c r="W322" s="293"/>
      <c r="X322" s="293"/>
      <c r="Y322" s="293"/>
      <c r="Z322" s="293"/>
      <c r="AA322" s="294"/>
      <c r="AB322" s="292">
        <f>'[1]КОСГУ 340'!U25</f>
        <v>20</v>
      </c>
      <c r="AC322" s="293"/>
      <c r="AD322" s="293"/>
      <c r="AE322" s="293"/>
      <c r="AF322" s="293"/>
      <c r="AG322" s="293"/>
      <c r="AH322" s="293"/>
      <c r="AI322" s="294"/>
      <c r="AJ322" s="425">
        <v>11</v>
      </c>
      <c r="AK322" s="293"/>
      <c r="AL322" s="293"/>
      <c r="AM322" s="293"/>
      <c r="AN322" s="293"/>
      <c r="AO322" s="293"/>
      <c r="AP322" s="293"/>
      <c r="AQ322" s="294"/>
      <c r="AR322" s="172">
        <f t="shared" si="0"/>
        <v>220</v>
      </c>
      <c r="AS322" s="170"/>
      <c r="AT322" s="170"/>
      <c r="AU322" s="170"/>
      <c r="AV322" s="170"/>
      <c r="AW322" s="170"/>
      <c r="AX322" s="170"/>
      <c r="AY322" s="171"/>
    </row>
    <row r="323" spans="1:51" ht="22.8" x14ac:dyDescent="0.4">
      <c r="A323" s="413" t="s">
        <v>443</v>
      </c>
      <c r="B323" s="414"/>
      <c r="C323" s="415"/>
      <c r="D323" s="416" t="str">
        <f>'[1]КОСГУ 340'!D26</f>
        <v>скобы для степлера</v>
      </c>
      <c r="E323" s="417"/>
      <c r="F323" s="417"/>
      <c r="G323" s="417"/>
      <c r="H323" s="417"/>
      <c r="I323" s="417"/>
      <c r="J323" s="417"/>
      <c r="K323" s="417"/>
      <c r="L323" s="417"/>
      <c r="M323" s="417"/>
      <c r="N323" s="417"/>
      <c r="O323" s="417"/>
      <c r="P323" s="417"/>
      <c r="Q323" s="417"/>
      <c r="R323" s="417"/>
      <c r="S323" s="418"/>
      <c r="T323" s="292" t="str">
        <f>'[1]КОСГУ 340'!P26</f>
        <v>шт</v>
      </c>
      <c r="U323" s="293"/>
      <c r="V323" s="293"/>
      <c r="W323" s="293"/>
      <c r="X323" s="293"/>
      <c r="Y323" s="293"/>
      <c r="Z323" s="293"/>
      <c r="AA323" s="294"/>
      <c r="AB323" s="292">
        <f>'[1]КОСГУ 340'!U26</f>
        <v>30</v>
      </c>
      <c r="AC323" s="293"/>
      <c r="AD323" s="293"/>
      <c r="AE323" s="293"/>
      <c r="AF323" s="293"/>
      <c r="AG323" s="293"/>
      <c r="AH323" s="293"/>
      <c r="AI323" s="294"/>
      <c r="AJ323" s="425">
        <v>16</v>
      </c>
      <c r="AK323" s="293"/>
      <c r="AL323" s="293"/>
      <c r="AM323" s="293"/>
      <c r="AN323" s="293"/>
      <c r="AO323" s="293"/>
      <c r="AP323" s="293"/>
      <c r="AQ323" s="294"/>
      <c r="AR323" s="172">
        <f t="shared" si="0"/>
        <v>480</v>
      </c>
      <c r="AS323" s="170"/>
      <c r="AT323" s="170"/>
      <c r="AU323" s="170"/>
      <c r="AV323" s="170"/>
      <c r="AW323" s="170"/>
      <c r="AX323" s="170"/>
      <c r="AY323" s="171"/>
    </row>
    <row r="324" spans="1:51" ht="22.8" x14ac:dyDescent="0.4">
      <c r="A324" s="413" t="s">
        <v>444</v>
      </c>
      <c r="B324" s="414"/>
      <c r="C324" s="415"/>
      <c r="D324" s="416" t="str">
        <f>'[1]КОСГУ 340'!D27</f>
        <v>степлер</v>
      </c>
      <c r="E324" s="417"/>
      <c r="F324" s="417"/>
      <c r="G324" s="417"/>
      <c r="H324" s="417"/>
      <c r="I324" s="417"/>
      <c r="J324" s="417"/>
      <c r="K324" s="417"/>
      <c r="L324" s="417"/>
      <c r="M324" s="417"/>
      <c r="N324" s="417"/>
      <c r="O324" s="417"/>
      <c r="P324" s="417"/>
      <c r="Q324" s="417"/>
      <c r="R324" s="417"/>
      <c r="S324" s="418"/>
      <c r="T324" s="292" t="str">
        <f>'[1]КОСГУ 340'!P27</f>
        <v>шт</v>
      </c>
      <c r="U324" s="293"/>
      <c r="V324" s="293"/>
      <c r="W324" s="293"/>
      <c r="X324" s="293"/>
      <c r="Y324" s="293"/>
      <c r="Z324" s="293"/>
      <c r="AA324" s="294"/>
      <c r="AB324" s="292">
        <f>'[1]КОСГУ 340'!U27</f>
        <v>10</v>
      </c>
      <c r="AC324" s="293"/>
      <c r="AD324" s="293"/>
      <c r="AE324" s="293"/>
      <c r="AF324" s="293"/>
      <c r="AG324" s="293"/>
      <c r="AH324" s="293"/>
      <c r="AI324" s="294"/>
      <c r="AJ324" s="425">
        <v>110</v>
      </c>
      <c r="AK324" s="293"/>
      <c r="AL324" s="293"/>
      <c r="AM324" s="293"/>
      <c r="AN324" s="293"/>
      <c r="AO324" s="293"/>
      <c r="AP324" s="293"/>
      <c r="AQ324" s="294"/>
      <c r="AR324" s="172">
        <f t="shared" si="0"/>
        <v>1100</v>
      </c>
      <c r="AS324" s="170"/>
      <c r="AT324" s="170"/>
      <c r="AU324" s="170"/>
      <c r="AV324" s="170"/>
      <c r="AW324" s="170"/>
      <c r="AX324" s="170"/>
      <c r="AY324" s="171"/>
    </row>
    <row r="325" spans="1:51" ht="22.8" x14ac:dyDescent="0.4">
      <c r="A325" s="413" t="s">
        <v>445</v>
      </c>
      <c r="B325" s="414"/>
      <c r="C325" s="415"/>
      <c r="D325" s="416" t="str">
        <f>'[1]КОСГУ 340'!D28</f>
        <v>скрепки</v>
      </c>
      <c r="E325" s="417"/>
      <c r="F325" s="417"/>
      <c r="G325" s="417"/>
      <c r="H325" s="417"/>
      <c r="I325" s="417"/>
      <c r="J325" s="417"/>
      <c r="K325" s="417"/>
      <c r="L325" s="417"/>
      <c r="M325" s="417"/>
      <c r="N325" s="417"/>
      <c r="O325" s="417"/>
      <c r="P325" s="417"/>
      <c r="Q325" s="417"/>
      <c r="R325" s="417"/>
      <c r="S325" s="418"/>
      <c r="T325" s="292" t="str">
        <f>'[1]КОСГУ 340'!P28</f>
        <v>шт</v>
      </c>
      <c r="U325" s="293"/>
      <c r="V325" s="293"/>
      <c r="W325" s="293"/>
      <c r="X325" s="293"/>
      <c r="Y325" s="293"/>
      <c r="Z325" s="293"/>
      <c r="AA325" s="294"/>
      <c r="AB325" s="292">
        <f>'[1]КОСГУ 340'!U28</f>
        <v>20</v>
      </c>
      <c r="AC325" s="293"/>
      <c r="AD325" s="293"/>
      <c r="AE325" s="293"/>
      <c r="AF325" s="293"/>
      <c r="AG325" s="293"/>
      <c r="AH325" s="293"/>
      <c r="AI325" s="294"/>
      <c r="AJ325" s="425">
        <v>16</v>
      </c>
      <c r="AK325" s="293"/>
      <c r="AL325" s="293"/>
      <c r="AM325" s="293"/>
      <c r="AN325" s="293"/>
      <c r="AO325" s="293"/>
      <c r="AP325" s="293"/>
      <c r="AQ325" s="294"/>
      <c r="AR325" s="172">
        <f t="shared" si="0"/>
        <v>320</v>
      </c>
      <c r="AS325" s="170"/>
      <c r="AT325" s="170"/>
      <c r="AU325" s="170"/>
      <c r="AV325" s="170"/>
      <c r="AW325" s="170"/>
      <c r="AX325" s="170"/>
      <c r="AY325" s="171"/>
    </row>
    <row r="326" spans="1:51" ht="22.8" x14ac:dyDescent="0.4">
      <c r="A326" s="413" t="s">
        <v>446</v>
      </c>
      <c r="B326" s="414"/>
      <c r="C326" s="415"/>
      <c r="D326" s="416" t="str">
        <f>'[1]КОСГУ 340'!D29</f>
        <v>штрих</v>
      </c>
      <c r="E326" s="417"/>
      <c r="F326" s="417"/>
      <c r="G326" s="417"/>
      <c r="H326" s="417"/>
      <c r="I326" s="417"/>
      <c r="J326" s="417"/>
      <c r="K326" s="417"/>
      <c r="L326" s="417"/>
      <c r="M326" s="417"/>
      <c r="N326" s="417"/>
      <c r="O326" s="417"/>
      <c r="P326" s="417"/>
      <c r="Q326" s="417"/>
      <c r="R326" s="417"/>
      <c r="S326" s="418"/>
      <c r="T326" s="292" t="str">
        <f>'[1]КОСГУ 340'!P29</f>
        <v>шт</v>
      </c>
      <c r="U326" s="293"/>
      <c r="V326" s="293"/>
      <c r="W326" s="293"/>
      <c r="X326" s="293"/>
      <c r="Y326" s="293"/>
      <c r="Z326" s="293"/>
      <c r="AA326" s="294"/>
      <c r="AB326" s="292">
        <f>'[1]КОСГУ 340'!U29</f>
        <v>20</v>
      </c>
      <c r="AC326" s="293"/>
      <c r="AD326" s="293"/>
      <c r="AE326" s="293"/>
      <c r="AF326" s="293"/>
      <c r="AG326" s="293"/>
      <c r="AH326" s="293"/>
      <c r="AI326" s="294"/>
      <c r="AJ326" s="425">
        <v>27</v>
      </c>
      <c r="AK326" s="293"/>
      <c r="AL326" s="293"/>
      <c r="AM326" s="293"/>
      <c r="AN326" s="293"/>
      <c r="AO326" s="293"/>
      <c r="AP326" s="293"/>
      <c r="AQ326" s="294"/>
      <c r="AR326" s="172">
        <f t="shared" si="0"/>
        <v>540</v>
      </c>
      <c r="AS326" s="170"/>
      <c r="AT326" s="170"/>
      <c r="AU326" s="170"/>
      <c r="AV326" s="170"/>
      <c r="AW326" s="170"/>
      <c r="AX326" s="170"/>
      <c r="AY326" s="171"/>
    </row>
    <row r="327" spans="1:51" ht="22.8" x14ac:dyDescent="0.4">
      <c r="A327" s="413" t="s">
        <v>447</v>
      </c>
      <c r="B327" s="414"/>
      <c r="C327" s="415"/>
      <c r="D327" s="432" t="str">
        <f>'[1]КОСГУ 340'!D30</f>
        <v>элемент питания</v>
      </c>
      <c r="E327" s="433"/>
      <c r="F327" s="433"/>
      <c r="G327" s="433"/>
      <c r="H327" s="433"/>
      <c r="I327" s="433"/>
      <c r="J327" s="433"/>
      <c r="K327" s="433"/>
      <c r="L327" s="433"/>
      <c r="M327" s="433"/>
      <c r="N327" s="433"/>
      <c r="O327" s="433"/>
      <c r="P327" s="433"/>
      <c r="Q327" s="433"/>
      <c r="R327" s="433"/>
      <c r="S327" s="434"/>
      <c r="T327" s="292" t="str">
        <f>'[1]КОСГУ 340'!P30</f>
        <v>шт</v>
      </c>
      <c r="U327" s="293"/>
      <c r="V327" s="293"/>
      <c r="W327" s="293"/>
      <c r="X327" s="293"/>
      <c r="Y327" s="293"/>
      <c r="Z327" s="293"/>
      <c r="AA327" s="294"/>
      <c r="AB327" s="292">
        <f>'[1]КОСГУ 340'!U30</f>
        <v>100</v>
      </c>
      <c r="AC327" s="293"/>
      <c r="AD327" s="293"/>
      <c r="AE327" s="293"/>
      <c r="AF327" s="293"/>
      <c r="AG327" s="293"/>
      <c r="AH327" s="293"/>
      <c r="AI327" s="294"/>
      <c r="AJ327" s="425">
        <v>16.5</v>
      </c>
      <c r="AK327" s="293"/>
      <c r="AL327" s="293"/>
      <c r="AM327" s="293"/>
      <c r="AN327" s="293"/>
      <c r="AO327" s="293"/>
      <c r="AP327" s="293"/>
      <c r="AQ327" s="294"/>
      <c r="AR327" s="172">
        <f t="shared" si="0"/>
        <v>1650</v>
      </c>
      <c r="AS327" s="170"/>
      <c r="AT327" s="170"/>
      <c r="AU327" s="170"/>
      <c r="AV327" s="170"/>
      <c r="AW327" s="170"/>
      <c r="AX327" s="170"/>
      <c r="AY327" s="171"/>
    </row>
    <row r="328" spans="1:51" ht="22.8" x14ac:dyDescent="0.4">
      <c r="A328" s="419"/>
      <c r="B328" s="420"/>
      <c r="C328" s="421"/>
      <c r="D328" s="422"/>
      <c r="E328" s="423"/>
      <c r="F328" s="423"/>
      <c r="G328" s="423"/>
      <c r="H328" s="423"/>
      <c r="I328" s="423"/>
      <c r="J328" s="423"/>
      <c r="K328" s="423"/>
      <c r="L328" s="423"/>
      <c r="M328" s="423"/>
      <c r="N328" s="423"/>
      <c r="O328" s="423"/>
      <c r="P328" s="423"/>
      <c r="Q328" s="423"/>
      <c r="R328" s="423"/>
      <c r="S328" s="424"/>
      <c r="T328" s="292"/>
      <c r="U328" s="293"/>
      <c r="V328" s="293"/>
      <c r="W328" s="293"/>
      <c r="X328" s="293"/>
      <c r="Y328" s="293"/>
      <c r="Z328" s="293"/>
      <c r="AA328" s="294"/>
      <c r="AB328" s="292"/>
      <c r="AC328" s="293"/>
      <c r="AD328" s="293"/>
      <c r="AE328" s="293"/>
      <c r="AF328" s="293"/>
      <c r="AG328" s="293"/>
      <c r="AH328" s="293"/>
      <c r="AI328" s="294"/>
      <c r="AJ328" s="425"/>
      <c r="AK328" s="293"/>
      <c r="AL328" s="293"/>
      <c r="AM328" s="293"/>
      <c r="AN328" s="293"/>
      <c r="AO328" s="293"/>
      <c r="AP328" s="293"/>
      <c r="AQ328" s="294"/>
      <c r="AR328" s="175"/>
      <c r="AS328" s="218"/>
      <c r="AT328" s="218"/>
      <c r="AU328" s="218"/>
      <c r="AV328" s="218"/>
      <c r="AW328" s="218"/>
      <c r="AX328" s="218"/>
      <c r="AY328" s="219"/>
    </row>
    <row r="329" spans="1:51" ht="22.8" x14ac:dyDescent="0.4">
      <c r="A329" s="419" t="s">
        <v>448</v>
      </c>
      <c r="B329" s="420"/>
      <c r="C329" s="421"/>
      <c r="D329" s="429" t="str">
        <f>'[1]КОСГУ 340'!D32</f>
        <v>Моющие средства</v>
      </c>
      <c r="E329" s="430"/>
      <c r="F329" s="430"/>
      <c r="G329" s="430"/>
      <c r="H329" s="430"/>
      <c r="I329" s="430"/>
      <c r="J329" s="430"/>
      <c r="K329" s="430"/>
      <c r="L329" s="430"/>
      <c r="M329" s="430"/>
      <c r="N329" s="430"/>
      <c r="O329" s="430"/>
      <c r="P329" s="430"/>
      <c r="Q329" s="430"/>
      <c r="R329" s="430"/>
      <c r="S329" s="431"/>
      <c r="T329" s="292"/>
      <c r="U329" s="293"/>
      <c r="V329" s="293"/>
      <c r="W329" s="293"/>
      <c r="X329" s="293"/>
      <c r="Y329" s="293"/>
      <c r="Z329" s="293"/>
      <c r="AA329" s="294"/>
      <c r="AB329" s="292"/>
      <c r="AC329" s="293"/>
      <c r="AD329" s="293"/>
      <c r="AE329" s="293"/>
      <c r="AF329" s="293"/>
      <c r="AG329" s="293"/>
      <c r="AH329" s="293"/>
      <c r="AI329" s="294"/>
      <c r="AJ329" s="425"/>
      <c r="AK329" s="293"/>
      <c r="AL329" s="293"/>
      <c r="AM329" s="293"/>
      <c r="AN329" s="293"/>
      <c r="AO329" s="293"/>
      <c r="AP329" s="293"/>
      <c r="AQ329" s="294"/>
      <c r="AR329" s="175">
        <f>AR330+AR331+AR332+AR333+AR334+AR335+AR336</f>
        <v>21490</v>
      </c>
      <c r="AS329" s="218"/>
      <c r="AT329" s="218"/>
      <c r="AU329" s="218"/>
      <c r="AV329" s="218"/>
      <c r="AW329" s="218"/>
      <c r="AX329" s="218"/>
      <c r="AY329" s="219"/>
    </row>
    <row r="330" spans="1:51" ht="22.8" x14ac:dyDescent="0.4">
      <c r="A330" s="413" t="s">
        <v>417</v>
      </c>
      <c r="B330" s="414"/>
      <c r="C330" s="415"/>
      <c r="D330" s="432" t="str">
        <f>'[1]КОСГУ 340'!D33</f>
        <v>белизна</v>
      </c>
      <c r="E330" s="433"/>
      <c r="F330" s="433"/>
      <c r="G330" s="433"/>
      <c r="H330" s="433"/>
      <c r="I330" s="433"/>
      <c r="J330" s="433"/>
      <c r="K330" s="433"/>
      <c r="L330" s="433"/>
      <c r="M330" s="433"/>
      <c r="N330" s="433"/>
      <c r="O330" s="433"/>
      <c r="P330" s="433"/>
      <c r="Q330" s="433"/>
      <c r="R330" s="433"/>
      <c r="S330" s="434"/>
      <c r="T330" s="292" t="str">
        <f>'[1]КОСГУ 340'!P33</f>
        <v>л</v>
      </c>
      <c r="U330" s="293"/>
      <c r="V330" s="293"/>
      <c r="W330" s="293"/>
      <c r="X330" s="293"/>
      <c r="Y330" s="293"/>
      <c r="Z330" s="293"/>
      <c r="AA330" s="294"/>
      <c r="AB330" s="292">
        <f>'[1]КОСГУ 340'!U33</f>
        <v>50</v>
      </c>
      <c r="AC330" s="293"/>
      <c r="AD330" s="293"/>
      <c r="AE330" s="293"/>
      <c r="AF330" s="293"/>
      <c r="AG330" s="293"/>
      <c r="AH330" s="293"/>
      <c r="AI330" s="294"/>
      <c r="AJ330" s="425">
        <v>27</v>
      </c>
      <c r="AK330" s="293"/>
      <c r="AL330" s="293"/>
      <c r="AM330" s="293"/>
      <c r="AN330" s="293"/>
      <c r="AO330" s="293"/>
      <c r="AP330" s="293"/>
      <c r="AQ330" s="294"/>
      <c r="AR330" s="172">
        <f t="shared" si="0"/>
        <v>1350</v>
      </c>
      <c r="AS330" s="170"/>
      <c r="AT330" s="170"/>
      <c r="AU330" s="170"/>
      <c r="AV330" s="170"/>
      <c r="AW330" s="170"/>
      <c r="AX330" s="170"/>
      <c r="AY330" s="171"/>
    </row>
    <row r="331" spans="1:51" ht="22.8" x14ac:dyDescent="0.4">
      <c r="A331" s="413" t="s">
        <v>418</v>
      </c>
      <c r="B331" s="414"/>
      <c r="C331" s="415"/>
      <c r="D331" s="432" t="str">
        <f>'[1]КОСГУ 340'!D34</f>
        <v>мыло туалетное</v>
      </c>
      <c r="E331" s="433"/>
      <c r="F331" s="433"/>
      <c r="G331" s="433"/>
      <c r="H331" s="433"/>
      <c r="I331" s="433"/>
      <c r="J331" s="433"/>
      <c r="K331" s="433"/>
      <c r="L331" s="433"/>
      <c r="M331" s="433"/>
      <c r="N331" s="433"/>
      <c r="O331" s="433"/>
      <c r="P331" s="433"/>
      <c r="Q331" s="433"/>
      <c r="R331" s="433"/>
      <c r="S331" s="434"/>
      <c r="T331" s="292" t="str">
        <f>'[1]КОСГУ 340'!P34</f>
        <v>шт</v>
      </c>
      <c r="U331" s="293"/>
      <c r="V331" s="293"/>
      <c r="W331" s="293"/>
      <c r="X331" s="293"/>
      <c r="Y331" s="293"/>
      <c r="Z331" s="293"/>
      <c r="AA331" s="294"/>
      <c r="AB331" s="292">
        <f>'[1]КОСГУ 340'!U34</f>
        <v>50</v>
      </c>
      <c r="AC331" s="293"/>
      <c r="AD331" s="293"/>
      <c r="AE331" s="293"/>
      <c r="AF331" s="293"/>
      <c r="AG331" s="293"/>
      <c r="AH331" s="293"/>
      <c r="AI331" s="294"/>
      <c r="AJ331" s="425">
        <v>16</v>
      </c>
      <c r="AK331" s="293"/>
      <c r="AL331" s="293"/>
      <c r="AM331" s="293"/>
      <c r="AN331" s="293"/>
      <c r="AO331" s="293"/>
      <c r="AP331" s="293"/>
      <c r="AQ331" s="294"/>
      <c r="AR331" s="172">
        <f t="shared" si="0"/>
        <v>800</v>
      </c>
      <c r="AS331" s="170"/>
      <c r="AT331" s="170"/>
      <c r="AU331" s="170"/>
      <c r="AV331" s="170"/>
      <c r="AW331" s="170"/>
      <c r="AX331" s="170"/>
      <c r="AY331" s="171"/>
    </row>
    <row r="332" spans="1:51" ht="22.8" x14ac:dyDescent="0.4">
      <c r="A332" s="413" t="s">
        <v>419</v>
      </c>
      <c r="B332" s="414"/>
      <c r="C332" s="415"/>
      <c r="D332" s="432" t="str">
        <f>'[1]КОСГУ 340'!D35</f>
        <v>мыло жидкое</v>
      </c>
      <c r="E332" s="433"/>
      <c r="F332" s="433"/>
      <c r="G332" s="433"/>
      <c r="H332" s="433"/>
      <c r="I332" s="433"/>
      <c r="J332" s="433"/>
      <c r="K332" s="433"/>
      <c r="L332" s="433"/>
      <c r="M332" s="433"/>
      <c r="N332" s="433"/>
      <c r="O332" s="433"/>
      <c r="P332" s="433"/>
      <c r="Q332" s="433"/>
      <c r="R332" s="433"/>
      <c r="S332" s="434"/>
      <c r="T332" s="292" t="str">
        <f>'[1]КОСГУ 340'!P35</f>
        <v>л</v>
      </c>
      <c r="U332" s="293"/>
      <c r="V332" s="293"/>
      <c r="W332" s="293"/>
      <c r="X332" s="293"/>
      <c r="Y332" s="293"/>
      <c r="Z332" s="293"/>
      <c r="AA332" s="294"/>
      <c r="AB332" s="292">
        <f>'[1]КОСГУ 340'!U35</f>
        <v>50</v>
      </c>
      <c r="AC332" s="293"/>
      <c r="AD332" s="293"/>
      <c r="AE332" s="293"/>
      <c r="AF332" s="293"/>
      <c r="AG332" s="293"/>
      <c r="AH332" s="293"/>
      <c r="AI332" s="294"/>
      <c r="AJ332" s="425">
        <v>43</v>
      </c>
      <c r="AK332" s="293"/>
      <c r="AL332" s="293"/>
      <c r="AM332" s="293"/>
      <c r="AN332" s="293"/>
      <c r="AO332" s="293"/>
      <c r="AP332" s="293"/>
      <c r="AQ332" s="294"/>
      <c r="AR332" s="172">
        <f t="shared" si="0"/>
        <v>2150</v>
      </c>
      <c r="AS332" s="170"/>
      <c r="AT332" s="170"/>
      <c r="AU332" s="170"/>
      <c r="AV332" s="170"/>
      <c r="AW332" s="170"/>
      <c r="AX332" s="170"/>
      <c r="AY332" s="171"/>
    </row>
    <row r="333" spans="1:51" ht="22.8" x14ac:dyDescent="0.4">
      <c r="A333" s="413" t="s">
        <v>420</v>
      </c>
      <c r="B333" s="414"/>
      <c r="C333" s="415"/>
      <c r="D333" s="432" t="str">
        <f>'[1]КОСГУ 340'!D36</f>
        <v>средство чистящее</v>
      </c>
      <c r="E333" s="433"/>
      <c r="F333" s="433"/>
      <c r="G333" s="433"/>
      <c r="H333" s="433"/>
      <c r="I333" s="433"/>
      <c r="J333" s="433"/>
      <c r="K333" s="433"/>
      <c r="L333" s="433"/>
      <c r="M333" s="433"/>
      <c r="N333" s="433"/>
      <c r="O333" s="433"/>
      <c r="P333" s="433"/>
      <c r="Q333" s="433"/>
      <c r="R333" s="433"/>
      <c r="S333" s="434"/>
      <c r="T333" s="292" t="str">
        <f>'[1]КОСГУ 340'!P36</f>
        <v>шт</v>
      </c>
      <c r="U333" s="293"/>
      <c r="V333" s="293"/>
      <c r="W333" s="293"/>
      <c r="X333" s="293"/>
      <c r="Y333" s="293"/>
      <c r="Z333" s="293"/>
      <c r="AA333" s="294"/>
      <c r="AB333" s="292">
        <f>'[1]КОСГУ 340'!U36</f>
        <v>100</v>
      </c>
      <c r="AC333" s="293"/>
      <c r="AD333" s="293"/>
      <c r="AE333" s="293"/>
      <c r="AF333" s="293"/>
      <c r="AG333" s="293"/>
      <c r="AH333" s="293"/>
      <c r="AI333" s="294"/>
      <c r="AJ333" s="425">
        <v>43</v>
      </c>
      <c r="AK333" s="293"/>
      <c r="AL333" s="293"/>
      <c r="AM333" s="293"/>
      <c r="AN333" s="293"/>
      <c r="AO333" s="293"/>
      <c r="AP333" s="293"/>
      <c r="AQ333" s="294"/>
      <c r="AR333" s="172">
        <f t="shared" si="0"/>
        <v>4300</v>
      </c>
      <c r="AS333" s="170"/>
      <c r="AT333" s="170"/>
      <c r="AU333" s="170"/>
      <c r="AV333" s="170"/>
      <c r="AW333" s="170"/>
      <c r="AX333" s="170"/>
      <c r="AY333" s="171"/>
    </row>
    <row r="334" spans="1:51" ht="22.8" x14ac:dyDescent="0.4">
      <c r="A334" s="413" t="s">
        <v>421</v>
      </c>
      <c r="B334" s="414"/>
      <c r="C334" s="415"/>
      <c r="D334" s="432" t="str">
        <f>'[1]КОСГУ 340'!D37</f>
        <v>средство для стекол</v>
      </c>
      <c r="E334" s="433"/>
      <c r="F334" s="433"/>
      <c r="G334" s="433"/>
      <c r="H334" s="433"/>
      <c r="I334" s="433"/>
      <c r="J334" s="433"/>
      <c r="K334" s="433"/>
      <c r="L334" s="433"/>
      <c r="M334" s="433"/>
      <c r="N334" s="433"/>
      <c r="O334" s="433"/>
      <c r="P334" s="433"/>
      <c r="Q334" s="433"/>
      <c r="R334" s="433"/>
      <c r="S334" s="434"/>
      <c r="T334" s="292" t="str">
        <f>'[1]КОСГУ 340'!P37</f>
        <v>шт</v>
      </c>
      <c r="U334" s="293"/>
      <c r="V334" s="293"/>
      <c r="W334" s="293"/>
      <c r="X334" s="293"/>
      <c r="Y334" s="293"/>
      <c r="Z334" s="293"/>
      <c r="AA334" s="294"/>
      <c r="AB334" s="292">
        <f>'[1]КОСГУ 340'!U37</f>
        <v>60</v>
      </c>
      <c r="AC334" s="293"/>
      <c r="AD334" s="293"/>
      <c r="AE334" s="293"/>
      <c r="AF334" s="293"/>
      <c r="AG334" s="293"/>
      <c r="AH334" s="293"/>
      <c r="AI334" s="294"/>
      <c r="AJ334" s="425">
        <v>54</v>
      </c>
      <c r="AK334" s="293"/>
      <c r="AL334" s="293"/>
      <c r="AM334" s="293"/>
      <c r="AN334" s="293"/>
      <c r="AO334" s="293"/>
      <c r="AP334" s="293"/>
      <c r="AQ334" s="294"/>
      <c r="AR334" s="172">
        <f t="shared" si="0"/>
        <v>3240</v>
      </c>
      <c r="AS334" s="170"/>
      <c r="AT334" s="170"/>
      <c r="AU334" s="170"/>
      <c r="AV334" s="170"/>
      <c r="AW334" s="170"/>
      <c r="AX334" s="170"/>
      <c r="AY334" s="171"/>
    </row>
    <row r="335" spans="1:51" ht="46.8" customHeight="1" x14ac:dyDescent="0.4">
      <c r="A335" s="413" t="s">
        <v>422</v>
      </c>
      <c r="B335" s="414"/>
      <c r="C335" s="415"/>
      <c r="D335" s="435" t="str">
        <f>'[1]КОСГУ 340'!D38</f>
        <v>средство моющее универсальное</v>
      </c>
      <c r="E335" s="436"/>
      <c r="F335" s="436"/>
      <c r="G335" s="436"/>
      <c r="H335" s="436"/>
      <c r="I335" s="436"/>
      <c r="J335" s="436"/>
      <c r="K335" s="436"/>
      <c r="L335" s="436"/>
      <c r="M335" s="436"/>
      <c r="N335" s="436"/>
      <c r="O335" s="436"/>
      <c r="P335" s="436"/>
      <c r="Q335" s="436"/>
      <c r="R335" s="436"/>
      <c r="S335" s="437"/>
      <c r="T335" s="292" t="str">
        <f>'[1]КОСГУ 340'!P38</f>
        <v>л</v>
      </c>
      <c r="U335" s="293"/>
      <c r="V335" s="293"/>
      <c r="W335" s="293"/>
      <c r="X335" s="293"/>
      <c r="Y335" s="293"/>
      <c r="Z335" s="293"/>
      <c r="AA335" s="294"/>
      <c r="AB335" s="292">
        <f>'[1]КОСГУ 340'!U38</f>
        <v>100</v>
      </c>
      <c r="AC335" s="293"/>
      <c r="AD335" s="293"/>
      <c r="AE335" s="293"/>
      <c r="AF335" s="293"/>
      <c r="AG335" s="293"/>
      <c r="AH335" s="293"/>
      <c r="AI335" s="294"/>
      <c r="AJ335" s="425">
        <v>48</v>
      </c>
      <c r="AK335" s="293"/>
      <c r="AL335" s="293"/>
      <c r="AM335" s="293"/>
      <c r="AN335" s="293"/>
      <c r="AO335" s="293"/>
      <c r="AP335" s="293"/>
      <c r="AQ335" s="294"/>
      <c r="AR335" s="172">
        <f t="shared" si="0"/>
        <v>4800</v>
      </c>
      <c r="AS335" s="170"/>
      <c r="AT335" s="170"/>
      <c r="AU335" s="170"/>
      <c r="AV335" s="170"/>
      <c r="AW335" s="170"/>
      <c r="AX335" s="170"/>
      <c r="AY335" s="171"/>
    </row>
    <row r="336" spans="1:51" ht="22.8" x14ac:dyDescent="0.4">
      <c r="A336" s="413" t="s">
        <v>449</v>
      </c>
      <c r="B336" s="414"/>
      <c r="C336" s="415"/>
      <c r="D336" s="432" t="str">
        <f>'[1]КОСГУ 340'!D39</f>
        <v>хлорамин</v>
      </c>
      <c r="E336" s="433"/>
      <c r="F336" s="433"/>
      <c r="G336" s="433"/>
      <c r="H336" s="433"/>
      <c r="I336" s="433"/>
      <c r="J336" s="433"/>
      <c r="K336" s="433"/>
      <c r="L336" s="433"/>
      <c r="M336" s="433"/>
      <c r="N336" s="433"/>
      <c r="O336" s="433"/>
      <c r="P336" s="433"/>
      <c r="Q336" s="433"/>
      <c r="R336" s="433"/>
      <c r="S336" s="434"/>
      <c r="T336" s="292" t="str">
        <f>'[1]КОСГУ 340'!P39</f>
        <v>шт</v>
      </c>
      <c r="U336" s="293"/>
      <c r="V336" s="293"/>
      <c r="W336" s="293"/>
      <c r="X336" s="293"/>
      <c r="Y336" s="293"/>
      <c r="Z336" s="293"/>
      <c r="AA336" s="294"/>
      <c r="AB336" s="292">
        <f>'[1]КОСГУ 340'!U39</f>
        <v>50</v>
      </c>
      <c r="AC336" s="293"/>
      <c r="AD336" s="293"/>
      <c r="AE336" s="293"/>
      <c r="AF336" s="293"/>
      <c r="AG336" s="293"/>
      <c r="AH336" s="293"/>
      <c r="AI336" s="294"/>
      <c r="AJ336" s="425">
        <v>97</v>
      </c>
      <c r="AK336" s="293"/>
      <c r="AL336" s="293"/>
      <c r="AM336" s="293"/>
      <c r="AN336" s="293"/>
      <c r="AO336" s="293"/>
      <c r="AP336" s="293"/>
      <c r="AQ336" s="294"/>
      <c r="AR336" s="172">
        <f t="shared" si="0"/>
        <v>4850</v>
      </c>
      <c r="AS336" s="170"/>
      <c r="AT336" s="170"/>
      <c r="AU336" s="170"/>
      <c r="AV336" s="170"/>
      <c r="AW336" s="170"/>
      <c r="AX336" s="170"/>
      <c r="AY336" s="171"/>
    </row>
    <row r="337" spans="1:51" ht="22.8" x14ac:dyDescent="0.4">
      <c r="A337" s="419"/>
      <c r="B337" s="420"/>
      <c r="C337" s="421"/>
      <c r="D337" s="422" t="e">
        <f>'[1]КОСГУ 340'!D40</f>
        <v>#REF!</v>
      </c>
      <c r="E337" s="423"/>
      <c r="F337" s="423"/>
      <c r="G337" s="423"/>
      <c r="H337" s="423"/>
      <c r="I337" s="423"/>
      <c r="J337" s="423"/>
      <c r="K337" s="423"/>
      <c r="L337" s="423"/>
      <c r="M337" s="423"/>
      <c r="N337" s="423"/>
      <c r="O337" s="423"/>
      <c r="P337" s="423"/>
      <c r="Q337" s="423"/>
      <c r="R337" s="423"/>
      <c r="S337" s="424"/>
      <c r="T337" s="292" t="e">
        <f>'[1]КОСГУ 340'!P40</f>
        <v>#REF!</v>
      </c>
      <c r="U337" s="293"/>
      <c r="V337" s="293"/>
      <c r="W337" s="293"/>
      <c r="X337" s="293"/>
      <c r="Y337" s="293"/>
      <c r="Z337" s="293"/>
      <c r="AA337" s="294"/>
      <c r="AB337" s="292"/>
      <c r="AC337" s="293"/>
      <c r="AD337" s="293"/>
      <c r="AE337" s="293"/>
      <c r="AF337" s="293"/>
      <c r="AG337" s="293"/>
      <c r="AH337" s="293"/>
      <c r="AI337" s="294"/>
      <c r="AJ337" s="425"/>
      <c r="AK337" s="293"/>
      <c r="AL337" s="293"/>
      <c r="AM337" s="293"/>
      <c r="AN337" s="293"/>
      <c r="AO337" s="293"/>
      <c r="AP337" s="293"/>
      <c r="AQ337" s="294"/>
      <c r="AR337" s="175"/>
      <c r="AS337" s="218"/>
      <c r="AT337" s="218"/>
      <c r="AU337" s="218"/>
      <c r="AV337" s="218"/>
      <c r="AW337" s="218"/>
      <c r="AX337" s="218"/>
      <c r="AY337" s="219"/>
    </row>
    <row r="338" spans="1:51" ht="22.8" x14ac:dyDescent="0.4">
      <c r="A338" s="413" t="s">
        <v>450</v>
      </c>
      <c r="B338" s="414"/>
      <c r="C338" s="415"/>
      <c r="D338" s="438" t="str">
        <f>'[1]КОСГУ 340'!D41</f>
        <v>Хозяйственные товары</v>
      </c>
      <c r="E338" s="439"/>
      <c r="F338" s="439"/>
      <c r="G338" s="439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40"/>
      <c r="T338" s="292"/>
      <c r="U338" s="293"/>
      <c r="V338" s="293"/>
      <c r="W338" s="293"/>
      <c r="X338" s="293"/>
      <c r="Y338" s="293"/>
      <c r="Z338" s="293"/>
      <c r="AA338" s="294"/>
      <c r="AB338" s="292"/>
      <c r="AC338" s="293"/>
      <c r="AD338" s="293"/>
      <c r="AE338" s="293"/>
      <c r="AF338" s="293"/>
      <c r="AG338" s="293"/>
      <c r="AH338" s="293"/>
      <c r="AI338" s="294"/>
      <c r="AJ338" s="425"/>
      <c r="AK338" s="293"/>
      <c r="AL338" s="293"/>
      <c r="AM338" s="293"/>
      <c r="AN338" s="293"/>
      <c r="AO338" s="293"/>
      <c r="AP338" s="293"/>
      <c r="AQ338" s="294"/>
      <c r="AR338" s="175">
        <f>AR339+AR340+AR341+AR342+AR343+AR344+AR345+AR346+AR347+AR348+AR349+AR350+AR351+AR352+AR353+AR354+AR355+AR356+AR357+AR358+AR359+AR360</f>
        <v>82490</v>
      </c>
      <c r="AS338" s="218"/>
      <c r="AT338" s="218"/>
      <c r="AU338" s="218"/>
      <c r="AV338" s="218"/>
      <c r="AW338" s="218"/>
      <c r="AX338" s="218"/>
      <c r="AY338" s="219"/>
    </row>
    <row r="339" spans="1:51" ht="22.8" x14ac:dyDescent="0.4">
      <c r="A339" s="413" t="s">
        <v>423</v>
      </c>
      <c r="B339" s="414"/>
      <c r="C339" s="415"/>
      <c r="D339" s="432" t="str">
        <f>'[1]КОСГУ 340'!D42</f>
        <v>губка для мытья</v>
      </c>
      <c r="E339" s="433"/>
      <c r="F339" s="433"/>
      <c r="G339" s="433"/>
      <c r="H339" s="433"/>
      <c r="I339" s="433"/>
      <c r="J339" s="433"/>
      <c r="K339" s="433"/>
      <c r="L339" s="433"/>
      <c r="M339" s="433"/>
      <c r="N339" s="433"/>
      <c r="O339" s="433"/>
      <c r="P339" s="433"/>
      <c r="Q339" s="433"/>
      <c r="R339" s="433"/>
      <c r="S339" s="434"/>
      <c r="T339" s="292" t="str">
        <f>'[1]КОСГУ 340'!P42</f>
        <v>упк</v>
      </c>
      <c r="U339" s="293"/>
      <c r="V339" s="293"/>
      <c r="W339" s="293"/>
      <c r="X339" s="293"/>
      <c r="Y339" s="293"/>
      <c r="Z339" s="293"/>
      <c r="AA339" s="294"/>
      <c r="AB339" s="292">
        <v>20</v>
      </c>
      <c r="AC339" s="293"/>
      <c r="AD339" s="293"/>
      <c r="AE339" s="293"/>
      <c r="AF339" s="293"/>
      <c r="AG339" s="293"/>
      <c r="AH339" s="293"/>
      <c r="AI339" s="294"/>
      <c r="AJ339" s="425">
        <v>27.5</v>
      </c>
      <c r="AK339" s="293"/>
      <c r="AL339" s="293"/>
      <c r="AM339" s="293"/>
      <c r="AN339" s="293"/>
      <c r="AO339" s="293"/>
      <c r="AP339" s="293"/>
      <c r="AQ339" s="294"/>
      <c r="AR339" s="172">
        <f t="shared" si="0"/>
        <v>550</v>
      </c>
      <c r="AS339" s="170"/>
      <c r="AT339" s="170"/>
      <c r="AU339" s="170"/>
      <c r="AV339" s="170"/>
      <c r="AW339" s="170"/>
      <c r="AX339" s="170"/>
      <c r="AY339" s="171"/>
    </row>
    <row r="340" spans="1:51" ht="22.8" x14ac:dyDescent="0.4">
      <c r="A340" s="413" t="s">
        <v>424</v>
      </c>
      <c r="B340" s="414"/>
      <c r="C340" s="415"/>
      <c r="D340" s="432" t="str">
        <f>'[1]КОСГУ 340'!D43</f>
        <v>картридж</v>
      </c>
      <c r="E340" s="433"/>
      <c r="F340" s="433"/>
      <c r="G340" s="433"/>
      <c r="H340" s="433"/>
      <c r="I340" s="433"/>
      <c r="J340" s="433"/>
      <c r="K340" s="433"/>
      <c r="L340" s="433"/>
      <c r="M340" s="433"/>
      <c r="N340" s="433"/>
      <c r="O340" s="433"/>
      <c r="P340" s="433"/>
      <c r="Q340" s="433"/>
      <c r="R340" s="433"/>
      <c r="S340" s="434"/>
      <c r="T340" s="292" t="str">
        <f>'[1]КОСГУ 340'!P43</f>
        <v>шт</v>
      </c>
      <c r="U340" s="293"/>
      <c r="V340" s="293"/>
      <c r="W340" s="293"/>
      <c r="X340" s="293"/>
      <c r="Y340" s="293"/>
      <c r="Z340" s="293"/>
      <c r="AA340" s="294"/>
      <c r="AB340" s="292">
        <f>'[1]КОСГУ 340'!U43</f>
        <v>8</v>
      </c>
      <c r="AC340" s="293"/>
      <c r="AD340" s="293"/>
      <c r="AE340" s="293"/>
      <c r="AF340" s="293"/>
      <c r="AG340" s="293"/>
      <c r="AH340" s="293"/>
      <c r="AI340" s="294"/>
      <c r="AJ340" s="425">
        <v>1430</v>
      </c>
      <c r="AK340" s="293"/>
      <c r="AL340" s="293"/>
      <c r="AM340" s="293"/>
      <c r="AN340" s="293"/>
      <c r="AO340" s="293"/>
      <c r="AP340" s="293"/>
      <c r="AQ340" s="294"/>
      <c r="AR340" s="172">
        <f t="shared" si="0"/>
        <v>11440</v>
      </c>
      <c r="AS340" s="170"/>
      <c r="AT340" s="170"/>
      <c r="AU340" s="170"/>
      <c r="AV340" s="170"/>
      <c r="AW340" s="170"/>
      <c r="AX340" s="170"/>
      <c r="AY340" s="171"/>
    </row>
    <row r="341" spans="1:51" ht="22.8" x14ac:dyDescent="0.4">
      <c r="A341" s="413" t="s">
        <v>427</v>
      </c>
      <c r="B341" s="414"/>
      <c r="C341" s="415"/>
      <c r="D341" s="432" t="str">
        <f>'[1]КОСГУ 340'!D44</f>
        <v>лампа люминисцентная</v>
      </c>
      <c r="E341" s="433"/>
      <c r="F341" s="433"/>
      <c r="G341" s="433"/>
      <c r="H341" s="433"/>
      <c r="I341" s="433"/>
      <c r="J341" s="433"/>
      <c r="K341" s="433"/>
      <c r="L341" s="433"/>
      <c r="M341" s="433"/>
      <c r="N341" s="433"/>
      <c r="O341" s="433"/>
      <c r="P341" s="433"/>
      <c r="Q341" s="433"/>
      <c r="R341" s="433"/>
      <c r="S341" s="434"/>
      <c r="T341" s="292" t="str">
        <f>'[1]КОСГУ 340'!P44</f>
        <v>шт</v>
      </c>
      <c r="U341" s="293"/>
      <c r="V341" s="293"/>
      <c r="W341" s="293"/>
      <c r="X341" s="293"/>
      <c r="Y341" s="293"/>
      <c r="Z341" s="293"/>
      <c r="AA341" s="294"/>
      <c r="AB341" s="292">
        <f>'[1]КОСГУ 340'!U44</f>
        <v>200</v>
      </c>
      <c r="AC341" s="293"/>
      <c r="AD341" s="293"/>
      <c r="AE341" s="293"/>
      <c r="AF341" s="293"/>
      <c r="AG341" s="293"/>
      <c r="AH341" s="293"/>
      <c r="AI341" s="294"/>
      <c r="AJ341" s="425">
        <v>60.5</v>
      </c>
      <c r="AK341" s="293"/>
      <c r="AL341" s="293"/>
      <c r="AM341" s="293"/>
      <c r="AN341" s="293"/>
      <c r="AO341" s="293"/>
      <c r="AP341" s="293"/>
      <c r="AQ341" s="294"/>
      <c r="AR341" s="172">
        <f t="shared" si="0"/>
        <v>12100</v>
      </c>
      <c r="AS341" s="170"/>
      <c r="AT341" s="170"/>
      <c r="AU341" s="170"/>
      <c r="AV341" s="170"/>
      <c r="AW341" s="170"/>
      <c r="AX341" s="170"/>
      <c r="AY341" s="171"/>
    </row>
    <row r="342" spans="1:51" ht="22.8" x14ac:dyDescent="0.4">
      <c r="A342" s="413" t="s">
        <v>451</v>
      </c>
      <c r="B342" s="414"/>
      <c r="C342" s="415"/>
      <c r="D342" s="432" t="str">
        <f>'[1]КОСГУ 340'!D45</f>
        <v>лампа светодиодная</v>
      </c>
      <c r="E342" s="433"/>
      <c r="F342" s="433"/>
      <c r="G342" s="433"/>
      <c r="H342" s="433"/>
      <c r="I342" s="433"/>
      <c r="J342" s="433"/>
      <c r="K342" s="433"/>
      <c r="L342" s="433"/>
      <c r="M342" s="433"/>
      <c r="N342" s="433"/>
      <c r="O342" s="433"/>
      <c r="P342" s="433"/>
      <c r="Q342" s="433"/>
      <c r="R342" s="433"/>
      <c r="S342" s="434"/>
      <c r="T342" s="292" t="str">
        <f>'[1]КОСГУ 340'!P45</f>
        <v>шт</v>
      </c>
      <c r="U342" s="293"/>
      <c r="V342" s="293"/>
      <c r="W342" s="293"/>
      <c r="X342" s="293"/>
      <c r="Y342" s="293"/>
      <c r="Z342" s="293"/>
      <c r="AA342" s="294"/>
      <c r="AB342" s="292">
        <f>'[1]КОСГУ 340'!U45</f>
        <v>30</v>
      </c>
      <c r="AC342" s="293"/>
      <c r="AD342" s="293"/>
      <c r="AE342" s="293"/>
      <c r="AF342" s="293"/>
      <c r="AG342" s="293"/>
      <c r="AH342" s="293"/>
      <c r="AI342" s="294"/>
      <c r="AJ342" s="425">
        <v>132</v>
      </c>
      <c r="AK342" s="293"/>
      <c r="AL342" s="293"/>
      <c r="AM342" s="293"/>
      <c r="AN342" s="293"/>
      <c r="AO342" s="293"/>
      <c r="AP342" s="293"/>
      <c r="AQ342" s="294"/>
      <c r="AR342" s="172">
        <f t="shared" si="0"/>
        <v>3960</v>
      </c>
      <c r="AS342" s="170"/>
      <c r="AT342" s="170"/>
      <c r="AU342" s="170"/>
      <c r="AV342" s="170"/>
      <c r="AW342" s="170"/>
      <c r="AX342" s="170"/>
      <c r="AY342" s="171"/>
    </row>
    <row r="343" spans="1:51" ht="22.8" x14ac:dyDescent="0.4">
      <c r="A343" s="413" t="s">
        <v>428</v>
      </c>
      <c r="B343" s="414"/>
      <c r="C343" s="415"/>
      <c r="D343" s="432" t="str">
        <f>'[1]КОСГУ 340'!D46</f>
        <v>лампа энергосберегаемая</v>
      </c>
      <c r="E343" s="433"/>
      <c r="F343" s="433"/>
      <c r="G343" s="433"/>
      <c r="H343" s="433"/>
      <c r="I343" s="433"/>
      <c r="J343" s="433"/>
      <c r="K343" s="433"/>
      <c r="L343" s="433"/>
      <c r="M343" s="433"/>
      <c r="N343" s="433"/>
      <c r="O343" s="433"/>
      <c r="P343" s="433"/>
      <c r="Q343" s="433"/>
      <c r="R343" s="433"/>
      <c r="S343" s="434"/>
      <c r="T343" s="292" t="str">
        <f>'[1]КОСГУ 340'!P46</f>
        <v>шт</v>
      </c>
      <c r="U343" s="293"/>
      <c r="V343" s="293"/>
      <c r="W343" s="293"/>
      <c r="X343" s="293"/>
      <c r="Y343" s="293"/>
      <c r="Z343" s="293"/>
      <c r="AA343" s="294"/>
      <c r="AB343" s="292">
        <f>'[1]КОСГУ 340'!U46</f>
        <v>50</v>
      </c>
      <c r="AC343" s="293"/>
      <c r="AD343" s="293"/>
      <c r="AE343" s="293"/>
      <c r="AF343" s="293"/>
      <c r="AG343" s="293"/>
      <c r="AH343" s="293"/>
      <c r="AI343" s="294"/>
      <c r="AJ343" s="425">
        <v>110</v>
      </c>
      <c r="AK343" s="293"/>
      <c r="AL343" s="293"/>
      <c r="AM343" s="293"/>
      <c r="AN343" s="293"/>
      <c r="AO343" s="293"/>
      <c r="AP343" s="293"/>
      <c r="AQ343" s="294"/>
      <c r="AR343" s="172">
        <f t="shared" si="0"/>
        <v>5500</v>
      </c>
      <c r="AS343" s="170"/>
      <c r="AT343" s="170"/>
      <c r="AU343" s="170"/>
      <c r="AV343" s="170"/>
      <c r="AW343" s="170"/>
      <c r="AX343" s="170"/>
      <c r="AY343" s="171"/>
    </row>
    <row r="344" spans="1:51" ht="22.8" x14ac:dyDescent="0.4">
      <c r="A344" s="413" t="s">
        <v>429</v>
      </c>
      <c r="B344" s="414"/>
      <c r="C344" s="415"/>
      <c r="D344" s="432" t="str">
        <f>'[1]КОСГУ 340'!D47</f>
        <v>метла</v>
      </c>
      <c r="E344" s="433"/>
      <c r="F344" s="433"/>
      <c r="G344" s="433"/>
      <c r="H344" s="433"/>
      <c r="I344" s="433"/>
      <c r="J344" s="433"/>
      <c r="K344" s="433"/>
      <c r="L344" s="433"/>
      <c r="M344" s="433"/>
      <c r="N344" s="433"/>
      <c r="O344" s="433"/>
      <c r="P344" s="433"/>
      <c r="Q344" s="433"/>
      <c r="R344" s="433"/>
      <c r="S344" s="434"/>
      <c r="T344" s="292" t="str">
        <f>'[1]КОСГУ 340'!P47</f>
        <v>шт</v>
      </c>
      <c r="U344" s="293"/>
      <c r="V344" s="293"/>
      <c r="W344" s="293"/>
      <c r="X344" s="293"/>
      <c r="Y344" s="293"/>
      <c r="Z344" s="293"/>
      <c r="AA344" s="294"/>
      <c r="AB344" s="292">
        <f>'[1]КОСГУ 340'!U47</f>
        <v>50</v>
      </c>
      <c r="AC344" s="293"/>
      <c r="AD344" s="293"/>
      <c r="AE344" s="293"/>
      <c r="AF344" s="293"/>
      <c r="AG344" s="293"/>
      <c r="AH344" s="293"/>
      <c r="AI344" s="294"/>
      <c r="AJ344" s="425">
        <v>33</v>
      </c>
      <c r="AK344" s="293"/>
      <c r="AL344" s="293"/>
      <c r="AM344" s="293"/>
      <c r="AN344" s="293"/>
      <c r="AO344" s="293"/>
      <c r="AP344" s="293"/>
      <c r="AQ344" s="294"/>
      <c r="AR344" s="172">
        <f t="shared" si="0"/>
        <v>1650</v>
      </c>
      <c r="AS344" s="170"/>
      <c r="AT344" s="170"/>
      <c r="AU344" s="170"/>
      <c r="AV344" s="170"/>
      <c r="AW344" s="170"/>
      <c r="AX344" s="170"/>
      <c r="AY344" s="171"/>
    </row>
    <row r="345" spans="1:51" ht="22.8" x14ac:dyDescent="0.4">
      <c r="A345" s="413" t="s">
        <v>452</v>
      </c>
      <c r="B345" s="414"/>
      <c r="C345" s="415"/>
      <c r="D345" s="432" t="str">
        <f>'[1]КОСГУ 340'!D48</f>
        <v>мешки для мусора</v>
      </c>
      <c r="E345" s="433"/>
      <c r="F345" s="433"/>
      <c r="G345" s="433"/>
      <c r="H345" s="433"/>
      <c r="I345" s="433"/>
      <c r="J345" s="433"/>
      <c r="K345" s="433"/>
      <c r="L345" s="433"/>
      <c r="M345" s="433"/>
      <c r="N345" s="433"/>
      <c r="O345" s="433"/>
      <c r="P345" s="433"/>
      <c r="Q345" s="433"/>
      <c r="R345" s="433"/>
      <c r="S345" s="434"/>
      <c r="T345" s="292" t="str">
        <f>'[1]КОСГУ 340'!P48</f>
        <v>упк</v>
      </c>
      <c r="U345" s="293"/>
      <c r="V345" s="293"/>
      <c r="W345" s="293"/>
      <c r="X345" s="293"/>
      <c r="Y345" s="293"/>
      <c r="Z345" s="293"/>
      <c r="AA345" s="294"/>
      <c r="AB345" s="292">
        <f>'[1]КОСГУ 340'!U48</f>
        <v>150</v>
      </c>
      <c r="AC345" s="293"/>
      <c r="AD345" s="293"/>
      <c r="AE345" s="293"/>
      <c r="AF345" s="293"/>
      <c r="AG345" s="293"/>
      <c r="AH345" s="293"/>
      <c r="AI345" s="294"/>
      <c r="AJ345" s="425">
        <v>27.5</v>
      </c>
      <c r="AK345" s="293"/>
      <c r="AL345" s="293"/>
      <c r="AM345" s="293"/>
      <c r="AN345" s="293"/>
      <c r="AO345" s="293"/>
      <c r="AP345" s="293"/>
      <c r="AQ345" s="294"/>
      <c r="AR345" s="172">
        <f t="shared" si="0"/>
        <v>4125</v>
      </c>
      <c r="AS345" s="170"/>
      <c r="AT345" s="170"/>
      <c r="AU345" s="170"/>
      <c r="AV345" s="170"/>
      <c r="AW345" s="170"/>
      <c r="AX345" s="170"/>
      <c r="AY345" s="171"/>
    </row>
    <row r="346" spans="1:51" ht="22.8" x14ac:dyDescent="0.4">
      <c r="A346" s="413" t="s">
        <v>453</v>
      </c>
      <c r="B346" s="414"/>
      <c r="C346" s="415"/>
      <c r="D346" s="432" t="str">
        <f>'[1]КОСГУ 340'!D49</f>
        <v>мешки для пылесоса</v>
      </c>
      <c r="E346" s="433"/>
      <c r="F346" s="433"/>
      <c r="G346" s="433"/>
      <c r="H346" s="433"/>
      <c r="I346" s="433"/>
      <c r="J346" s="433"/>
      <c r="K346" s="433"/>
      <c r="L346" s="433"/>
      <c r="M346" s="433"/>
      <c r="N346" s="433"/>
      <c r="O346" s="433"/>
      <c r="P346" s="433"/>
      <c r="Q346" s="433"/>
      <c r="R346" s="433"/>
      <c r="S346" s="434"/>
      <c r="T346" s="292" t="str">
        <f>'[1]КОСГУ 340'!P49</f>
        <v>шт</v>
      </c>
      <c r="U346" s="293"/>
      <c r="V346" s="293"/>
      <c r="W346" s="293"/>
      <c r="X346" s="293"/>
      <c r="Y346" s="293"/>
      <c r="Z346" s="293"/>
      <c r="AA346" s="294"/>
      <c r="AB346" s="292">
        <f>'[1]КОСГУ 340'!U49</f>
        <v>10</v>
      </c>
      <c r="AC346" s="293"/>
      <c r="AD346" s="293"/>
      <c r="AE346" s="293"/>
      <c r="AF346" s="293"/>
      <c r="AG346" s="293"/>
      <c r="AH346" s="293"/>
      <c r="AI346" s="294"/>
      <c r="AJ346" s="425">
        <v>275</v>
      </c>
      <c r="AK346" s="293"/>
      <c r="AL346" s="293"/>
      <c r="AM346" s="293"/>
      <c r="AN346" s="293"/>
      <c r="AO346" s="293"/>
      <c r="AP346" s="293"/>
      <c r="AQ346" s="294"/>
      <c r="AR346" s="172">
        <f t="shared" si="0"/>
        <v>2750</v>
      </c>
      <c r="AS346" s="170"/>
      <c r="AT346" s="170"/>
      <c r="AU346" s="170"/>
      <c r="AV346" s="170"/>
      <c r="AW346" s="170"/>
      <c r="AX346" s="170"/>
      <c r="AY346" s="171"/>
    </row>
    <row r="347" spans="1:51" ht="22.8" x14ac:dyDescent="0.4">
      <c r="A347" s="413" t="s">
        <v>454</v>
      </c>
      <c r="B347" s="414"/>
      <c r="C347" s="415"/>
      <c r="D347" s="432" t="str">
        <f>'[1]КОСГУ 340'!D50</f>
        <v>полотно нетканое</v>
      </c>
      <c r="E347" s="433"/>
      <c r="F347" s="433"/>
      <c r="G347" s="433"/>
      <c r="H347" s="433"/>
      <c r="I347" s="433"/>
      <c r="J347" s="433"/>
      <c r="K347" s="433"/>
      <c r="L347" s="433"/>
      <c r="M347" s="433"/>
      <c r="N347" s="433"/>
      <c r="O347" s="433"/>
      <c r="P347" s="433"/>
      <c r="Q347" s="433"/>
      <c r="R347" s="433"/>
      <c r="S347" s="434"/>
      <c r="T347" s="292" t="str">
        <f>'[1]КОСГУ 340'!P50</f>
        <v>м</v>
      </c>
      <c r="U347" s="293"/>
      <c r="V347" s="293"/>
      <c r="W347" s="293"/>
      <c r="X347" s="293"/>
      <c r="Y347" s="293"/>
      <c r="Z347" s="293"/>
      <c r="AA347" s="294"/>
      <c r="AB347" s="292">
        <f>'[1]КОСГУ 340'!U50</f>
        <v>100</v>
      </c>
      <c r="AC347" s="293"/>
      <c r="AD347" s="293"/>
      <c r="AE347" s="293"/>
      <c r="AF347" s="293"/>
      <c r="AG347" s="293"/>
      <c r="AH347" s="293"/>
      <c r="AI347" s="294"/>
      <c r="AJ347" s="425">
        <v>60.5</v>
      </c>
      <c r="AK347" s="293"/>
      <c r="AL347" s="293"/>
      <c r="AM347" s="293"/>
      <c r="AN347" s="293"/>
      <c r="AO347" s="293"/>
      <c r="AP347" s="293"/>
      <c r="AQ347" s="294"/>
      <c r="AR347" s="172">
        <f t="shared" si="0"/>
        <v>6050</v>
      </c>
      <c r="AS347" s="170"/>
      <c r="AT347" s="170"/>
      <c r="AU347" s="170"/>
      <c r="AV347" s="170"/>
      <c r="AW347" s="170"/>
      <c r="AX347" s="170"/>
      <c r="AY347" s="171"/>
    </row>
    <row r="348" spans="1:51" ht="22.8" x14ac:dyDescent="0.4">
      <c r="A348" s="413" t="s">
        <v>455</v>
      </c>
      <c r="B348" s="414"/>
      <c r="C348" s="415"/>
      <c r="D348" s="432" t="str">
        <f>'[1]КОСГУ 340'!D51</f>
        <v>салфетки для уборки</v>
      </c>
      <c r="E348" s="433"/>
      <c r="F348" s="433"/>
      <c r="G348" s="433"/>
      <c r="H348" s="433"/>
      <c r="I348" s="433"/>
      <c r="J348" s="433"/>
      <c r="K348" s="433"/>
      <c r="L348" s="433"/>
      <c r="M348" s="433"/>
      <c r="N348" s="433"/>
      <c r="O348" s="433"/>
      <c r="P348" s="433"/>
      <c r="Q348" s="433"/>
      <c r="R348" s="433"/>
      <c r="S348" s="434"/>
      <c r="T348" s="292" t="str">
        <f>'[1]КОСГУ 340'!P51</f>
        <v>шт</v>
      </c>
      <c r="U348" s="293"/>
      <c r="V348" s="293"/>
      <c r="W348" s="293"/>
      <c r="X348" s="293"/>
      <c r="Y348" s="293"/>
      <c r="Z348" s="293"/>
      <c r="AA348" s="294"/>
      <c r="AB348" s="292">
        <f>'[1]КОСГУ 340'!U51</f>
        <v>100</v>
      </c>
      <c r="AC348" s="293"/>
      <c r="AD348" s="293"/>
      <c r="AE348" s="293"/>
      <c r="AF348" s="293"/>
      <c r="AG348" s="293"/>
      <c r="AH348" s="293"/>
      <c r="AI348" s="294"/>
      <c r="AJ348" s="425">
        <v>44</v>
      </c>
      <c r="AK348" s="293"/>
      <c r="AL348" s="293"/>
      <c r="AM348" s="293"/>
      <c r="AN348" s="293"/>
      <c r="AO348" s="293"/>
      <c r="AP348" s="293"/>
      <c r="AQ348" s="294"/>
      <c r="AR348" s="172">
        <f t="shared" si="0"/>
        <v>4400</v>
      </c>
      <c r="AS348" s="170"/>
      <c r="AT348" s="170"/>
      <c r="AU348" s="170"/>
      <c r="AV348" s="170"/>
      <c r="AW348" s="170"/>
      <c r="AX348" s="170"/>
      <c r="AY348" s="171"/>
    </row>
    <row r="349" spans="1:51" ht="22.8" x14ac:dyDescent="0.4">
      <c r="A349" s="413" t="s">
        <v>456</v>
      </c>
      <c r="B349" s="414"/>
      <c r="C349" s="415"/>
      <c r="D349" s="432" t="str">
        <f>'[1]КОСГУ 340'!D52</f>
        <v>тряпкодержатель</v>
      </c>
      <c r="E349" s="433"/>
      <c r="F349" s="433"/>
      <c r="G349" s="433"/>
      <c r="H349" s="433"/>
      <c r="I349" s="433"/>
      <c r="J349" s="433"/>
      <c r="K349" s="433"/>
      <c r="L349" s="433"/>
      <c r="M349" s="433"/>
      <c r="N349" s="433"/>
      <c r="O349" s="433"/>
      <c r="P349" s="433"/>
      <c r="Q349" s="433"/>
      <c r="R349" s="433"/>
      <c r="S349" s="434"/>
      <c r="T349" s="292" t="str">
        <f>'[1]КОСГУ 340'!P52</f>
        <v>шт</v>
      </c>
      <c r="U349" s="293"/>
      <c r="V349" s="293"/>
      <c r="W349" s="293"/>
      <c r="X349" s="293"/>
      <c r="Y349" s="293"/>
      <c r="Z349" s="293"/>
      <c r="AA349" s="294"/>
      <c r="AB349" s="292">
        <f>'[1]КОСГУ 340'!U52</f>
        <v>20</v>
      </c>
      <c r="AC349" s="293"/>
      <c r="AD349" s="293"/>
      <c r="AE349" s="293"/>
      <c r="AF349" s="293"/>
      <c r="AG349" s="293"/>
      <c r="AH349" s="293"/>
      <c r="AI349" s="294"/>
      <c r="AJ349" s="425">
        <v>88</v>
      </c>
      <c r="AK349" s="293"/>
      <c r="AL349" s="293"/>
      <c r="AM349" s="293"/>
      <c r="AN349" s="293"/>
      <c r="AO349" s="293"/>
      <c r="AP349" s="293"/>
      <c r="AQ349" s="294"/>
      <c r="AR349" s="172">
        <f t="shared" si="0"/>
        <v>1760</v>
      </c>
      <c r="AS349" s="170"/>
      <c r="AT349" s="170"/>
      <c r="AU349" s="170"/>
      <c r="AV349" s="170"/>
      <c r="AW349" s="170"/>
      <c r="AX349" s="170"/>
      <c r="AY349" s="171"/>
    </row>
    <row r="350" spans="1:51" ht="22.8" x14ac:dyDescent="0.4">
      <c r="A350" s="413" t="s">
        <v>457</v>
      </c>
      <c r="B350" s="414"/>
      <c r="C350" s="415"/>
      <c r="D350" s="432" t="str">
        <f>'[1]КОСГУ 340'!D53</f>
        <v>перчатки резиновые</v>
      </c>
      <c r="E350" s="433"/>
      <c r="F350" s="433"/>
      <c r="G350" s="433"/>
      <c r="H350" s="433"/>
      <c r="I350" s="433"/>
      <c r="J350" s="433"/>
      <c r="K350" s="433"/>
      <c r="L350" s="433"/>
      <c r="M350" s="433"/>
      <c r="N350" s="433"/>
      <c r="O350" s="433"/>
      <c r="P350" s="433"/>
      <c r="Q350" s="433"/>
      <c r="R350" s="433"/>
      <c r="S350" s="434"/>
      <c r="T350" s="292" t="str">
        <f>'[1]КОСГУ 340'!P53</f>
        <v>пар</v>
      </c>
      <c r="U350" s="293"/>
      <c r="V350" s="293"/>
      <c r="W350" s="293"/>
      <c r="X350" s="293"/>
      <c r="Y350" s="293"/>
      <c r="Z350" s="293"/>
      <c r="AA350" s="294"/>
      <c r="AB350" s="292">
        <f>'[1]КОСГУ 340'!U53</f>
        <v>100</v>
      </c>
      <c r="AC350" s="293"/>
      <c r="AD350" s="293"/>
      <c r="AE350" s="293"/>
      <c r="AF350" s="293"/>
      <c r="AG350" s="293"/>
      <c r="AH350" s="293"/>
      <c r="AI350" s="294"/>
      <c r="AJ350" s="425">
        <v>38.5</v>
      </c>
      <c r="AK350" s="293"/>
      <c r="AL350" s="293"/>
      <c r="AM350" s="293"/>
      <c r="AN350" s="293"/>
      <c r="AO350" s="293"/>
      <c r="AP350" s="293"/>
      <c r="AQ350" s="294"/>
      <c r="AR350" s="172">
        <f t="shared" si="0"/>
        <v>3850</v>
      </c>
      <c r="AS350" s="170"/>
      <c r="AT350" s="170"/>
      <c r="AU350" s="170"/>
      <c r="AV350" s="170"/>
      <c r="AW350" s="170"/>
      <c r="AX350" s="170"/>
      <c r="AY350" s="171"/>
    </row>
    <row r="351" spans="1:51" ht="22.8" x14ac:dyDescent="0.4">
      <c r="A351" s="413" t="s">
        <v>458</v>
      </c>
      <c r="B351" s="414"/>
      <c r="C351" s="415"/>
      <c r="D351" s="432" t="str">
        <f>'[1]КОСГУ 340'!D54</f>
        <v>перчатки х/б</v>
      </c>
      <c r="E351" s="433"/>
      <c r="F351" s="433"/>
      <c r="G351" s="433"/>
      <c r="H351" s="433"/>
      <c r="I351" s="433"/>
      <c r="J351" s="433"/>
      <c r="K351" s="433"/>
      <c r="L351" s="433"/>
      <c r="M351" s="433"/>
      <c r="N351" s="433"/>
      <c r="O351" s="433"/>
      <c r="P351" s="433"/>
      <c r="Q351" s="433"/>
      <c r="R351" s="433"/>
      <c r="S351" s="434"/>
      <c r="T351" s="292" t="str">
        <f>'[1]КОСГУ 340'!P54</f>
        <v>пар</v>
      </c>
      <c r="U351" s="293"/>
      <c r="V351" s="293"/>
      <c r="W351" s="293"/>
      <c r="X351" s="293"/>
      <c r="Y351" s="293"/>
      <c r="Z351" s="293"/>
      <c r="AA351" s="294"/>
      <c r="AB351" s="292">
        <f>'[1]КОСГУ 340'!U54</f>
        <v>100</v>
      </c>
      <c r="AC351" s="293"/>
      <c r="AD351" s="293"/>
      <c r="AE351" s="293"/>
      <c r="AF351" s="293"/>
      <c r="AG351" s="293"/>
      <c r="AH351" s="293"/>
      <c r="AI351" s="294"/>
      <c r="AJ351" s="425">
        <v>16.5</v>
      </c>
      <c r="AK351" s="293"/>
      <c r="AL351" s="293"/>
      <c r="AM351" s="293"/>
      <c r="AN351" s="293"/>
      <c r="AO351" s="293"/>
      <c r="AP351" s="293"/>
      <c r="AQ351" s="294"/>
      <c r="AR351" s="172">
        <f t="shared" si="0"/>
        <v>1650</v>
      </c>
      <c r="AS351" s="170"/>
      <c r="AT351" s="170"/>
      <c r="AU351" s="170"/>
      <c r="AV351" s="170"/>
      <c r="AW351" s="170"/>
      <c r="AX351" s="170"/>
      <c r="AY351" s="171"/>
    </row>
    <row r="352" spans="1:51" ht="22.8" x14ac:dyDescent="0.4">
      <c r="A352" s="413" t="s">
        <v>459</v>
      </c>
      <c r="B352" s="414"/>
      <c r="C352" s="415"/>
      <c r="D352" s="432" t="str">
        <f>'[1]КОСГУ 340'!D55</f>
        <v>веник</v>
      </c>
      <c r="E352" s="433"/>
      <c r="F352" s="433"/>
      <c r="G352" s="433"/>
      <c r="H352" s="433"/>
      <c r="I352" s="433"/>
      <c r="J352" s="433"/>
      <c r="K352" s="433"/>
      <c r="L352" s="433"/>
      <c r="M352" s="433"/>
      <c r="N352" s="433"/>
      <c r="O352" s="433"/>
      <c r="P352" s="433"/>
      <c r="Q352" s="433"/>
      <c r="R352" s="433"/>
      <c r="S352" s="434"/>
      <c r="T352" s="292" t="str">
        <f>'[1]КОСГУ 340'!P55</f>
        <v>шт</v>
      </c>
      <c r="U352" s="293"/>
      <c r="V352" s="293"/>
      <c r="W352" s="293"/>
      <c r="X352" s="293"/>
      <c r="Y352" s="293"/>
      <c r="Z352" s="293"/>
      <c r="AA352" s="294"/>
      <c r="AB352" s="292">
        <f>'[1]КОСГУ 340'!U55</f>
        <v>10</v>
      </c>
      <c r="AC352" s="293"/>
      <c r="AD352" s="293"/>
      <c r="AE352" s="293"/>
      <c r="AF352" s="293"/>
      <c r="AG352" s="293"/>
      <c r="AH352" s="293"/>
      <c r="AI352" s="294"/>
      <c r="AJ352" s="425">
        <v>16.5</v>
      </c>
      <c r="AK352" s="293"/>
      <c r="AL352" s="293"/>
      <c r="AM352" s="293"/>
      <c r="AN352" s="293"/>
      <c r="AO352" s="293"/>
      <c r="AP352" s="293"/>
      <c r="AQ352" s="294"/>
      <c r="AR352" s="172">
        <f t="shared" si="0"/>
        <v>165</v>
      </c>
      <c r="AS352" s="170"/>
      <c r="AT352" s="170"/>
      <c r="AU352" s="170"/>
      <c r="AV352" s="170"/>
      <c r="AW352" s="170"/>
      <c r="AX352" s="170"/>
      <c r="AY352" s="171"/>
    </row>
    <row r="353" spans="1:51" ht="22.8" x14ac:dyDescent="0.4">
      <c r="A353" s="413" t="s">
        <v>460</v>
      </c>
      <c r="B353" s="414"/>
      <c r="C353" s="415"/>
      <c r="D353" s="432" t="str">
        <f>'[1]КОСГУ 340'!D56</f>
        <v>ведро пластмассовое</v>
      </c>
      <c r="E353" s="433"/>
      <c r="F353" s="433"/>
      <c r="G353" s="433"/>
      <c r="H353" s="433"/>
      <c r="I353" s="433"/>
      <c r="J353" s="433"/>
      <c r="K353" s="433"/>
      <c r="L353" s="433"/>
      <c r="M353" s="433"/>
      <c r="N353" s="433"/>
      <c r="O353" s="433"/>
      <c r="P353" s="433"/>
      <c r="Q353" s="433"/>
      <c r="R353" s="433"/>
      <c r="S353" s="434"/>
      <c r="T353" s="292" t="str">
        <f>'[1]КОСГУ 340'!P56</f>
        <v>шт</v>
      </c>
      <c r="U353" s="293"/>
      <c r="V353" s="293"/>
      <c r="W353" s="293"/>
      <c r="X353" s="293"/>
      <c r="Y353" s="293"/>
      <c r="Z353" s="293"/>
      <c r="AA353" s="294"/>
      <c r="AB353" s="292">
        <f>'[1]КОСГУ 340'!U56</f>
        <v>20</v>
      </c>
      <c r="AC353" s="293"/>
      <c r="AD353" s="293"/>
      <c r="AE353" s="293"/>
      <c r="AF353" s="293"/>
      <c r="AG353" s="293"/>
      <c r="AH353" s="293"/>
      <c r="AI353" s="294"/>
      <c r="AJ353" s="425">
        <v>27.5</v>
      </c>
      <c r="AK353" s="293"/>
      <c r="AL353" s="293"/>
      <c r="AM353" s="293"/>
      <c r="AN353" s="293"/>
      <c r="AO353" s="293"/>
      <c r="AP353" s="293"/>
      <c r="AQ353" s="294"/>
      <c r="AR353" s="172">
        <f t="shared" si="0"/>
        <v>550</v>
      </c>
      <c r="AS353" s="170"/>
      <c r="AT353" s="170"/>
      <c r="AU353" s="170"/>
      <c r="AV353" s="170"/>
      <c r="AW353" s="170"/>
      <c r="AX353" s="170"/>
      <c r="AY353" s="171"/>
    </row>
    <row r="354" spans="1:51" ht="22.8" x14ac:dyDescent="0.4">
      <c r="A354" s="413" t="s">
        <v>461</v>
      </c>
      <c r="B354" s="414"/>
      <c r="C354" s="415"/>
      <c r="D354" s="432" t="str">
        <f>'[1]КОСГУ 340'!D57</f>
        <v>эмаль</v>
      </c>
      <c r="E354" s="433"/>
      <c r="F354" s="433"/>
      <c r="G354" s="433"/>
      <c r="H354" s="433"/>
      <c r="I354" s="433"/>
      <c r="J354" s="433"/>
      <c r="K354" s="433"/>
      <c r="L354" s="433"/>
      <c r="M354" s="433"/>
      <c r="N354" s="433"/>
      <c r="O354" s="433"/>
      <c r="P354" s="433"/>
      <c r="Q354" s="433"/>
      <c r="R354" s="433"/>
      <c r="S354" s="434"/>
      <c r="T354" s="292" t="str">
        <f>'[1]КОСГУ 340'!P57</f>
        <v>кг</v>
      </c>
      <c r="U354" s="293"/>
      <c r="V354" s="293"/>
      <c r="W354" s="293"/>
      <c r="X354" s="293"/>
      <c r="Y354" s="293"/>
      <c r="Z354" s="293"/>
      <c r="AA354" s="294"/>
      <c r="AB354" s="292">
        <f>'[1]КОСГУ 340'!U57</f>
        <v>30</v>
      </c>
      <c r="AC354" s="293"/>
      <c r="AD354" s="293"/>
      <c r="AE354" s="293"/>
      <c r="AF354" s="293"/>
      <c r="AG354" s="293"/>
      <c r="AH354" s="293"/>
      <c r="AI354" s="294"/>
      <c r="AJ354" s="425">
        <v>192.5</v>
      </c>
      <c r="AK354" s="293"/>
      <c r="AL354" s="293"/>
      <c r="AM354" s="293"/>
      <c r="AN354" s="293"/>
      <c r="AO354" s="293"/>
      <c r="AP354" s="293"/>
      <c r="AQ354" s="294"/>
      <c r="AR354" s="172">
        <f t="shared" si="0"/>
        <v>5775</v>
      </c>
      <c r="AS354" s="170"/>
      <c r="AT354" s="170"/>
      <c r="AU354" s="170"/>
      <c r="AV354" s="170"/>
      <c r="AW354" s="170"/>
      <c r="AX354" s="170"/>
      <c r="AY354" s="171"/>
    </row>
    <row r="355" spans="1:51" ht="22.8" x14ac:dyDescent="0.4">
      <c r="A355" s="413" t="s">
        <v>462</v>
      </c>
      <c r="B355" s="414"/>
      <c r="C355" s="415"/>
      <c r="D355" s="432" t="str">
        <f>'[1]КОСГУ 340'!D58</f>
        <v>валик</v>
      </c>
      <c r="E355" s="433"/>
      <c r="F355" s="433"/>
      <c r="G355" s="433"/>
      <c r="H355" s="433"/>
      <c r="I355" s="433"/>
      <c r="J355" s="433"/>
      <c r="K355" s="433"/>
      <c r="L355" s="433"/>
      <c r="M355" s="433"/>
      <c r="N355" s="433"/>
      <c r="O355" s="433"/>
      <c r="P355" s="433"/>
      <c r="Q355" s="433"/>
      <c r="R355" s="433"/>
      <c r="S355" s="434"/>
      <c r="T355" s="292" t="str">
        <f>'[1]КОСГУ 340'!P58</f>
        <v>шт</v>
      </c>
      <c r="U355" s="293"/>
      <c r="V355" s="293"/>
      <c r="W355" s="293"/>
      <c r="X355" s="293"/>
      <c r="Y355" s="293"/>
      <c r="Z355" s="293"/>
      <c r="AA355" s="294"/>
      <c r="AB355" s="292">
        <f>'[1]КОСГУ 340'!U58</f>
        <v>10</v>
      </c>
      <c r="AC355" s="293"/>
      <c r="AD355" s="293"/>
      <c r="AE355" s="293"/>
      <c r="AF355" s="293"/>
      <c r="AG355" s="293"/>
      <c r="AH355" s="293"/>
      <c r="AI355" s="294"/>
      <c r="AJ355" s="425">
        <v>77</v>
      </c>
      <c r="AK355" s="293"/>
      <c r="AL355" s="293"/>
      <c r="AM355" s="293"/>
      <c r="AN355" s="293"/>
      <c r="AO355" s="293"/>
      <c r="AP355" s="293"/>
      <c r="AQ355" s="294"/>
      <c r="AR355" s="172">
        <f t="shared" si="0"/>
        <v>770</v>
      </c>
      <c r="AS355" s="170"/>
      <c r="AT355" s="170"/>
      <c r="AU355" s="170"/>
      <c r="AV355" s="170"/>
      <c r="AW355" s="170"/>
      <c r="AX355" s="170"/>
      <c r="AY355" s="171"/>
    </row>
    <row r="356" spans="1:51" ht="22.8" x14ac:dyDescent="0.4">
      <c r="A356" s="413" t="s">
        <v>463</v>
      </c>
      <c r="B356" s="414"/>
      <c r="C356" s="415"/>
      <c r="D356" s="432" t="str">
        <f>'[1]КОСГУ 340'!D59</f>
        <v>кисть</v>
      </c>
      <c r="E356" s="433"/>
      <c r="F356" s="433"/>
      <c r="G356" s="433"/>
      <c r="H356" s="433"/>
      <c r="I356" s="433"/>
      <c r="J356" s="433"/>
      <c r="K356" s="433"/>
      <c r="L356" s="433"/>
      <c r="M356" s="433"/>
      <c r="N356" s="433"/>
      <c r="O356" s="433"/>
      <c r="P356" s="433"/>
      <c r="Q356" s="433"/>
      <c r="R356" s="433"/>
      <c r="S356" s="434"/>
      <c r="T356" s="292" t="str">
        <f>'[1]КОСГУ 340'!P59</f>
        <v>шт</v>
      </c>
      <c r="U356" s="293"/>
      <c r="V356" s="293"/>
      <c r="W356" s="293"/>
      <c r="X356" s="293"/>
      <c r="Y356" s="293"/>
      <c r="Z356" s="293"/>
      <c r="AA356" s="294"/>
      <c r="AB356" s="292">
        <f>'[1]КОСГУ 340'!U59</f>
        <v>10</v>
      </c>
      <c r="AC356" s="293"/>
      <c r="AD356" s="293"/>
      <c r="AE356" s="293"/>
      <c r="AF356" s="293"/>
      <c r="AG356" s="293"/>
      <c r="AH356" s="293"/>
      <c r="AI356" s="294"/>
      <c r="AJ356" s="425">
        <v>49.5</v>
      </c>
      <c r="AK356" s="293"/>
      <c r="AL356" s="293"/>
      <c r="AM356" s="293"/>
      <c r="AN356" s="293"/>
      <c r="AO356" s="293"/>
      <c r="AP356" s="293"/>
      <c r="AQ356" s="294"/>
      <c r="AR356" s="172">
        <f t="shared" si="0"/>
        <v>495</v>
      </c>
      <c r="AS356" s="170"/>
      <c r="AT356" s="170"/>
      <c r="AU356" s="170"/>
      <c r="AV356" s="170"/>
      <c r="AW356" s="170"/>
      <c r="AX356" s="170"/>
      <c r="AY356" s="171"/>
    </row>
    <row r="357" spans="1:51" ht="22.8" x14ac:dyDescent="0.4">
      <c r="A357" s="413" t="s">
        <v>464</v>
      </c>
      <c r="B357" s="414"/>
      <c r="C357" s="415"/>
      <c r="D357" s="432" t="str">
        <f>'[1]КОСГУ 340'!D60</f>
        <v>кран шаровый</v>
      </c>
      <c r="E357" s="433"/>
      <c r="F357" s="433"/>
      <c r="G357" s="433"/>
      <c r="H357" s="433"/>
      <c r="I357" s="433"/>
      <c r="J357" s="433"/>
      <c r="K357" s="433"/>
      <c r="L357" s="433"/>
      <c r="M357" s="433"/>
      <c r="N357" s="433"/>
      <c r="O357" s="433"/>
      <c r="P357" s="433"/>
      <c r="Q357" s="433"/>
      <c r="R357" s="433"/>
      <c r="S357" s="434"/>
      <c r="T357" s="292" t="str">
        <f>'[1]КОСГУ 340'!P60</f>
        <v>шт</v>
      </c>
      <c r="U357" s="293"/>
      <c r="V357" s="293"/>
      <c r="W357" s="293"/>
      <c r="X357" s="293"/>
      <c r="Y357" s="293"/>
      <c r="Z357" s="293"/>
      <c r="AA357" s="294"/>
      <c r="AB357" s="292">
        <f>'[1]КОСГУ 340'!U60</f>
        <v>20</v>
      </c>
      <c r="AC357" s="293"/>
      <c r="AD357" s="293"/>
      <c r="AE357" s="293"/>
      <c r="AF357" s="293"/>
      <c r="AG357" s="293"/>
      <c r="AH357" s="293"/>
      <c r="AI357" s="294"/>
      <c r="AJ357" s="425">
        <v>330</v>
      </c>
      <c r="AK357" s="293"/>
      <c r="AL357" s="293"/>
      <c r="AM357" s="293"/>
      <c r="AN357" s="293"/>
      <c r="AO357" s="293"/>
      <c r="AP357" s="293"/>
      <c r="AQ357" s="294"/>
      <c r="AR357" s="172">
        <f t="shared" si="0"/>
        <v>6600</v>
      </c>
      <c r="AS357" s="170"/>
      <c r="AT357" s="170"/>
      <c r="AU357" s="170"/>
      <c r="AV357" s="170"/>
      <c r="AW357" s="170"/>
      <c r="AX357" s="170"/>
      <c r="AY357" s="171"/>
    </row>
    <row r="358" spans="1:51" ht="22.8" x14ac:dyDescent="0.4">
      <c r="A358" s="413" t="s">
        <v>465</v>
      </c>
      <c r="B358" s="414"/>
      <c r="C358" s="415"/>
      <c r="D358" s="432" t="str">
        <f>'[1]КОСГУ 340'!D61</f>
        <v>муфта</v>
      </c>
      <c r="E358" s="433"/>
      <c r="F358" s="433"/>
      <c r="G358" s="433"/>
      <c r="H358" s="433"/>
      <c r="I358" s="433"/>
      <c r="J358" s="433"/>
      <c r="K358" s="433"/>
      <c r="L358" s="433"/>
      <c r="M358" s="433"/>
      <c r="N358" s="433"/>
      <c r="O358" s="433"/>
      <c r="P358" s="433"/>
      <c r="Q358" s="433"/>
      <c r="R358" s="433"/>
      <c r="S358" s="434"/>
      <c r="T358" s="292" t="str">
        <f>'[1]КОСГУ 340'!P61</f>
        <v>шт</v>
      </c>
      <c r="U358" s="293"/>
      <c r="V358" s="293"/>
      <c r="W358" s="293"/>
      <c r="X358" s="293"/>
      <c r="Y358" s="293"/>
      <c r="Z358" s="293"/>
      <c r="AA358" s="294"/>
      <c r="AB358" s="292">
        <f>'[1]КОСГУ 340'!U61</f>
        <v>30</v>
      </c>
      <c r="AC358" s="293"/>
      <c r="AD358" s="293"/>
      <c r="AE358" s="293"/>
      <c r="AF358" s="293"/>
      <c r="AG358" s="293"/>
      <c r="AH358" s="293"/>
      <c r="AI358" s="294"/>
      <c r="AJ358" s="425">
        <v>22</v>
      </c>
      <c r="AK358" s="293"/>
      <c r="AL358" s="293"/>
      <c r="AM358" s="293"/>
      <c r="AN358" s="293"/>
      <c r="AO358" s="293"/>
      <c r="AP358" s="293"/>
      <c r="AQ358" s="294"/>
      <c r="AR358" s="172">
        <f t="shared" si="0"/>
        <v>660</v>
      </c>
      <c r="AS358" s="170"/>
      <c r="AT358" s="170"/>
      <c r="AU358" s="170"/>
      <c r="AV358" s="170"/>
      <c r="AW358" s="170"/>
      <c r="AX358" s="170"/>
      <c r="AY358" s="171"/>
    </row>
    <row r="359" spans="1:51" ht="22.8" x14ac:dyDescent="0.4">
      <c r="A359" s="413" t="s">
        <v>466</v>
      </c>
      <c r="B359" s="414"/>
      <c r="C359" s="415"/>
      <c r="D359" s="432" t="str">
        <f>'[1]КОСГУ 340'!D62</f>
        <v>растворитель</v>
      </c>
      <c r="E359" s="433"/>
      <c r="F359" s="433"/>
      <c r="G359" s="433"/>
      <c r="H359" s="433"/>
      <c r="I359" s="433"/>
      <c r="J359" s="433"/>
      <c r="K359" s="433"/>
      <c r="L359" s="433"/>
      <c r="M359" s="433"/>
      <c r="N359" s="433"/>
      <c r="O359" s="433"/>
      <c r="P359" s="433"/>
      <c r="Q359" s="433"/>
      <c r="R359" s="433"/>
      <c r="S359" s="434"/>
      <c r="T359" s="292" t="str">
        <f>'[1]КОСГУ 340'!P62</f>
        <v>л</v>
      </c>
      <c r="U359" s="293"/>
      <c r="V359" s="293"/>
      <c r="W359" s="293"/>
      <c r="X359" s="293"/>
      <c r="Y359" s="293"/>
      <c r="Z359" s="293"/>
      <c r="AA359" s="294"/>
      <c r="AB359" s="292">
        <f>'[1]КОСГУ 340'!U62</f>
        <v>3</v>
      </c>
      <c r="AC359" s="293"/>
      <c r="AD359" s="293"/>
      <c r="AE359" s="293"/>
      <c r="AF359" s="293"/>
      <c r="AG359" s="293"/>
      <c r="AH359" s="293"/>
      <c r="AI359" s="294"/>
      <c r="AJ359" s="425">
        <v>55</v>
      </c>
      <c r="AK359" s="293"/>
      <c r="AL359" s="293"/>
      <c r="AM359" s="293"/>
      <c r="AN359" s="293"/>
      <c r="AO359" s="293"/>
      <c r="AP359" s="293"/>
      <c r="AQ359" s="294"/>
      <c r="AR359" s="172">
        <f t="shared" si="0"/>
        <v>165</v>
      </c>
      <c r="AS359" s="170"/>
      <c r="AT359" s="170"/>
      <c r="AU359" s="170"/>
      <c r="AV359" s="170"/>
      <c r="AW359" s="170"/>
      <c r="AX359" s="170"/>
      <c r="AY359" s="171"/>
    </row>
    <row r="360" spans="1:51" ht="22.8" x14ac:dyDescent="0.4">
      <c r="A360" s="413" t="s">
        <v>467</v>
      </c>
      <c r="B360" s="414"/>
      <c r="C360" s="415"/>
      <c r="D360" s="432" t="str">
        <f>'[1]КОСГУ 340'!D63</f>
        <v>ребро для радиатора</v>
      </c>
      <c r="E360" s="433"/>
      <c r="F360" s="433"/>
      <c r="G360" s="433"/>
      <c r="H360" s="433"/>
      <c r="I360" s="433"/>
      <c r="J360" s="433"/>
      <c r="K360" s="433"/>
      <c r="L360" s="433"/>
      <c r="M360" s="433"/>
      <c r="N360" s="433"/>
      <c r="O360" s="433"/>
      <c r="P360" s="433"/>
      <c r="Q360" s="433"/>
      <c r="R360" s="433"/>
      <c r="S360" s="434"/>
      <c r="T360" s="292" t="str">
        <f>'[1]КОСГУ 340'!P63</f>
        <v>шт</v>
      </c>
      <c r="U360" s="293"/>
      <c r="V360" s="293"/>
      <c r="W360" s="293"/>
      <c r="X360" s="293"/>
      <c r="Y360" s="293"/>
      <c r="Z360" s="293"/>
      <c r="AA360" s="294"/>
      <c r="AB360" s="292">
        <v>25</v>
      </c>
      <c r="AC360" s="293"/>
      <c r="AD360" s="293"/>
      <c r="AE360" s="293"/>
      <c r="AF360" s="293"/>
      <c r="AG360" s="293"/>
      <c r="AH360" s="293"/>
      <c r="AI360" s="294"/>
      <c r="AJ360" s="425">
        <v>301</v>
      </c>
      <c r="AK360" s="293"/>
      <c r="AL360" s="293"/>
      <c r="AM360" s="293"/>
      <c r="AN360" s="293"/>
      <c r="AO360" s="293"/>
      <c r="AP360" s="293"/>
      <c r="AQ360" s="294"/>
      <c r="AR360" s="172">
        <f t="shared" si="0"/>
        <v>7525</v>
      </c>
      <c r="AS360" s="170"/>
      <c r="AT360" s="170"/>
      <c r="AU360" s="170"/>
      <c r="AV360" s="170"/>
      <c r="AW360" s="170"/>
      <c r="AX360" s="170"/>
      <c r="AY360" s="171"/>
    </row>
    <row r="361" spans="1:51" ht="18" x14ac:dyDescent="0.35">
      <c r="A361" s="419"/>
      <c r="B361" s="420"/>
      <c r="C361" s="421"/>
      <c r="D361" s="422"/>
      <c r="E361" s="423"/>
      <c r="F361" s="423"/>
      <c r="G361" s="423"/>
      <c r="H361" s="423"/>
      <c r="I361" s="423"/>
      <c r="J361" s="423"/>
      <c r="K361" s="423"/>
      <c r="L361" s="423"/>
      <c r="M361" s="423"/>
      <c r="N361" s="423"/>
      <c r="O361" s="423"/>
      <c r="P361" s="423"/>
      <c r="Q361" s="423"/>
      <c r="R361" s="423"/>
      <c r="S361" s="424"/>
      <c r="T361" s="426"/>
      <c r="U361" s="427"/>
      <c r="V361" s="427"/>
      <c r="W361" s="427"/>
      <c r="X361" s="427"/>
      <c r="Y361" s="427"/>
      <c r="Z361" s="427"/>
      <c r="AA361" s="428"/>
      <c r="AB361" s="426"/>
      <c r="AC361" s="427"/>
      <c r="AD361" s="427"/>
      <c r="AE361" s="427"/>
      <c r="AF361" s="427"/>
      <c r="AG361" s="427"/>
      <c r="AH361" s="427"/>
      <c r="AI361" s="428"/>
      <c r="AJ361" s="426"/>
      <c r="AK361" s="427"/>
      <c r="AL361" s="427"/>
      <c r="AM361" s="427"/>
      <c r="AN361" s="427"/>
      <c r="AO361" s="427"/>
      <c r="AP361" s="427"/>
      <c r="AQ361" s="428"/>
      <c r="AR361" s="441"/>
      <c r="AS361" s="442"/>
      <c r="AT361" s="442"/>
      <c r="AU361" s="442"/>
      <c r="AV361" s="442"/>
      <c r="AW361" s="442"/>
      <c r="AX361" s="442"/>
      <c r="AY361" s="443"/>
    </row>
    <row r="362" spans="1:51" ht="18" x14ac:dyDescent="0.35">
      <c r="A362" s="419"/>
      <c r="B362" s="420"/>
      <c r="C362" s="421"/>
      <c r="D362" s="422"/>
      <c r="E362" s="423"/>
      <c r="F362" s="423"/>
      <c r="G362" s="423"/>
      <c r="H362" s="423"/>
      <c r="I362" s="423"/>
      <c r="J362" s="423"/>
      <c r="K362" s="423"/>
      <c r="L362" s="423"/>
      <c r="M362" s="423"/>
      <c r="N362" s="423"/>
      <c r="O362" s="423"/>
      <c r="P362" s="423"/>
      <c r="Q362" s="423"/>
      <c r="R362" s="423"/>
      <c r="S362" s="424"/>
      <c r="T362" s="426"/>
      <c r="U362" s="427"/>
      <c r="V362" s="427"/>
      <c r="W362" s="427"/>
      <c r="X362" s="427"/>
      <c r="Y362" s="427"/>
      <c r="Z362" s="427"/>
      <c r="AA362" s="428"/>
      <c r="AB362" s="426"/>
      <c r="AC362" s="427"/>
      <c r="AD362" s="427"/>
      <c r="AE362" s="427"/>
      <c r="AF362" s="427"/>
      <c r="AG362" s="427"/>
      <c r="AH362" s="427"/>
      <c r="AI362" s="428"/>
      <c r="AJ362" s="426"/>
      <c r="AK362" s="427"/>
      <c r="AL362" s="427"/>
      <c r="AM362" s="427"/>
      <c r="AN362" s="427"/>
      <c r="AO362" s="427"/>
      <c r="AP362" s="427"/>
      <c r="AQ362" s="428"/>
      <c r="AR362" s="426"/>
      <c r="AS362" s="427"/>
      <c r="AT362" s="427"/>
      <c r="AU362" s="427"/>
      <c r="AV362" s="427"/>
      <c r="AW362" s="427"/>
      <c r="AX362" s="427"/>
      <c r="AY362" s="428"/>
    </row>
    <row r="363" spans="1:51" ht="18" x14ac:dyDescent="0.35">
      <c r="A363" s="419"/>
      <c r="B363" s="420"/>
      <c r="C363" s="421"/>
      <c r="D363" s="426"/>
      <c r="E363" s="427"/>
      <c r="F363" s="427"/>
      <c r="G363" s="427"/>
      <c r="H363" s="427"/>
      <c r="I363" s="427"/>
      <c r="J363" s="427"/>
      <c r="K363" s="427"/>
      <c r="L363" s="427"/>
      <c r="M363" s="427"/>
      <c r="N363" s="427"/>
      <c r="O363" s="427"/>
      <c r="P363" s="427"/>
      <c r="Q363" s="427"/>
      <c r="R363" s="427"/>
      <c r="S363" s="428"/>
      <c r="T363" s="426"/>
      <c r="U363" s="427"/>
      <c r="V363" s="427"/>
      <c r="W363" s="427"/>
      <c r="X363" s="427"/>
      <c r="Y363" s="427"/>
      <c r="Z363" s="427"/>
      <c r="AA363" s="428"/>
      <c r="AB363" s="426"/>
      <c r="AC363" s="427"/>
      <c r="AD363" s="427"/>
      <c r="AE363" s="427"/>
      <c r="AF363" s="427"/>
      <c r="AG363" s="427"/>
      <c r="AH363" s="427"/>
      <c r="AI363" s="428"/>
      <c r="AJ363" s="426"/>
      <c r="AK363" s="427"/>
      <c r="AL363" s="427"/>
      <c r="AM363" s="427"/>
      <c r="AN363" s="427"/>
      <c r="AO363" s="427"/>
      <c r="AP363" s="427"/>
      <c r="AQ363" s="428"/>
      <c r="AR363" s="426"/>
      <c r="AS363" s="427"/>
      <c r="AT363" s="427"/>
      <c r="AU363" s="427"/>
      <c r="AV363" s="427"/>
      <c r="AW363" s="427"/>
      <c r="AX363" s="427"/>
      <c r="AY363" s="428"/>
    </row>
    <row r="364" spans="1:51" ht="18" x14ac:dyDescent="0.35">
      <c r="A364" s="419"/>
      <c r="B364" s="420"/>
      <c r="C364" s="421"/>
      <c r="D364" s="426"/>
      <c r="E364" s="427"/>
      <c r="F364" s="427"/>
      <c r="G364" s="427"/>
      <c r="H364" s="427"/>
      <c r="I364" s="427"/>
      <c r="J364" s="427"/>
      <c r="K364" s="427"/>
      <c r="L364" s="427"/>
      <c r="M364" s="427"/>
      <c r="N364" s="427"/>
      <c r="O364" s="427"/>
      <c r="P364" s="427"/>
      <c r="Q364" s="427"/>
      <c r="R364" s="427"/>
      <c r="S364" s="428"/>
      <c r="T364" s="426"/>
      <c r="U364" s="427"/>
      <c r="V364" s="427"/>
      <c r="W364" s="427"/>
      <c r="X364" s="427"/>
      <c r="Y364" s="427"/>
      <c r="Z364" s="427"/>
      <c r="AA364" s="428"/>
      <c r="AB364" s="426"/>
      <c r="AC364" s="427"/>
      <c r="AD364" s="427"/>
      <c r="AE364" s="427"/>
      <c r="AF364" s="427"/>
      <c r="AG364" s="427"/>
      <c r="AH364" s="427"/>
      <c r="AI364" s="428"/>
      <c r="AJ364" s="426"/>
      <c r="AK364" s="427"/>
      <c r="AL364" s="427"/>
      <c r="AM364" s="427"/>
      <c r="AN364" s="427"/>
      <c r="AO364" s="427"/>
      <c r="AP364" s="427"/>
      <c r="AQ364" s="428"/>
      <c r="AR364" s="426"/>
      <c r="AS364" s="427"/>
      <c r="AT364" s="427"/>
      <c r="AU364" s="427"/>
      <c r="AV364" s="427"/>
      <c r="AW364" s="427"/>
      <c r="AX364" s="427"/>
      <c r="AY364" s="428"/>
    </row>
    <row r="365" spans="1:51" ht="18" x14ac:dyDescent="0.35">
      <c r="A365" s="419"/>
      <c r="B365" s="420"/>
      <c r="C365" s="421"/>
      <c r="D365" s="426"/>
      <c r="E365" s="427"/>
      <c r="F365" s="427"/>
      <c r="G365" s="427"/>
      <c r="H365" s="427"/>
      <c r="I365" s="427"/>
      <c r="J365" s="427"/>
      <c r="K365" s="427"/>
      <c r="L365" s="427"/>
      <c r="M365" s="427"/>
      <c r="N365" s="427"/>
      <c r="O365" s="427"/>
      <c r="P365" s="427"/>
      <c r="Q365" s="427"/>
      <c r="R365" s="427"/>
      <c r="S365" s="428"/>
      <c r="T365" s="426"/>
      <c r="U365" s="427"/>
      <c r="V365" s="427"/>
      <c r="W365" s="427"/>
      <c r="X365" s="427"/>
      <c r="Y365" s="427"/>
      <c r="Z365" s="427"/>
      <c r="AA365" s="428"/>
      <c r="AB365" s="426"/>
      <c r="AC365" s="427"/>
      <c r="AD365" s="427"/>
      <c r="AE365" s="427"/>
      <c r="AF365" s="427"/>
      <c r="AG365" s="427"/>
      <c r="AH365" s="427"/>
      <c r="AI365" s="428"/>
      <c r="AJ365" s="426"/>
      <c r="AK365" s="427"/>
      <c r="AL365" s="427"/>
      <c r="AM365" s="427"/>
      <c r="AN365" s="427"/>
      <c r="AO365" s="427"/>
      <c r="AP365" s="427"/>
      <c r="AQ365" s="428"/>
      <c r="AR365" s="426"/>
      <c r="AS365" s="427"/>
      <c r="AT365" s="427"/>
      <c r="AU365" s="427"/>
      <c r="AV365" s="427"/>
      <c r="AW365" s="427"/>
      <c r="AX365" s="427"/>
      <c r="AY365" s="428"/>
    </row>
    <row r="366" spans="1:51" ht="18" x14ac:dyDescent="0.35">
      <c r="A366" s="419"/>
      <c r="B366" s="420"/>
      <c r="C366" s="421"/>
      <c r="D366" s="426"/>
      <c r="E366" s="427"/>
      <c r="F366" s="427"/>
      <c r="G366" s="427"/>
      <c r="H366" s="427"/>
      <c r="I366" s="427"/>
      <c r="J366" s="427"/>
      <c r="K366" s="427"/>
      <c r="L366" s="427"/>
      <c r="M366" s="427"/>
      <c r="N366" s="427"/>
      <c r="O366" s="427"/>
      <c r="P366" s="427"/>
      <c r="Q366" s="427"/>
      <c r="R366" s="427"/>
      <c r="S366" s="428"/>
      <c r="T366" s="426"/>
      <c r="U366" s="427"/>
      <c r="V366" s="427"/>
      <c r="W366" s="427"/>
      <c r="X366" s="427"/>
      <c r="Y366" s="427"/>
      <c r="Z366" s="427"/>
      <c r="AA366" s="428"/>
      <c r="AB366" s="426"/>
      <c r="AC366" s="427"/>
      <c r="AD366" s="427"/>
      <c r="AE366" s="427"/>
      <c r="AF366" s="427"/>
      <c r="AG366" s="427"/>
      <c r="AH366" s="427"/>
      <c r="AI366" s="428"/>
      <c r="AJ366" s="426"/>
      <c r="AK366" s="427"/>
      <c r="AL366" s="427"/>
      <c r="AM366" s="427"/>
      <c r="AN366" s="427"/>
      <c r="AO366" s="427"/>
      <c r="AP366" s="427"/>
      <c r="AQ366" s="428"/>
      <c r="AR366" s="426"/>
      <c r="AS366" s="427"/>
      <c r="AT366" s="427"/>
      <c r="AU366" s="427"/>
      <c r="AV366" s="427"/>
      <c r="AW366" s="427"/>
      <c r="AX366" s="427"/>
      <c r="AY366" s="428"/>
    </row>
    <row r="367" spans="1:51" ht="22.8" x14ac:dyDescent="0.3">
      <c r="A367" s="178"/>
      <c r="B367" s="178"/>
      <c r="C367" s="178"/>
      <c r="D367" s="265" t="s">
        <v>76</v>
      </c>
      <c r="E367" s="266"/>
      <c r="F367" s="266"/>
      <c r="G367" s="266"/>
      <c r="H367" s="266"/>
      <c r="I367" s="266"/>
      <c r="J367" s="266"/>
      <c r="K367" s="266"/>
      <c r="L367" s="266"/>
      <c r="M367" s="266"/>
      <c r="N367" s="266"/>
      <c r="O367" s="266"/>
      <c r="P367" s="266"/>
      <c r="Q367" s="266"/>
      <c r="R367" s="266"/>
      <c r="S367" s="267"/>
      <c r="T367" s="193" t="s">
        <v>39</v>
      </c>
      <c r="U367" s="193"/>
      <c r="V367" s="193"/>
      <c r="W367" s="193"/>
      <c r="X367" s="193"/>
      <c r="Y367" s="193"/>
      <c r="Z367" s="193"/>
      <c r="AA367" s="193"/>
      <c r="AB367" s="193" t="s">
        <v>39</v>
      </c>
      <c r="AC367" s="193"/>
      <c r="AD367" s="193"/>
      <c r="AE367" s="193"/>
      <c r="AF367" s="193"/>
      <c r="AG367" s="193"/>
      <c r="AH367" s="193"/>
      <c r="AI367" s="193"/>
      <c r="AJ367" s="193" t="s">
        <v>39</v>
      </c>
      <c r="AK367" s="193"/>
      <c r="AL367" s="193"/>
      <c r="AM367" s="193"/>
      <c r="AN367" s="193"/>
      <c r="AO367" s="193"/>
      <c r="AP367" s="193"/>
      <c r="AQ367" s="193"/>
      <c r="AR367" s="264">
        <f>AR303</f>
        <v>230000</v>
      </c>
      <c r="AS367" s="193"/>
      <c r="AT367" s="193"/>
      <c r="AU367" s="193"/>
      <c r="AV367" s="193"/>
      <c r="AW367" s="193"/>
      <c r="AX367" s="193"/>
      <c r="AY367" s="193"/>
    </row>
    <row r="368" spans="1:51" ht="18" x14ac:dyDescent="0.35">
      <c r="A368" s="107"/>
      <c r="B368" s="107"/>
      <c r="C368" s="107"/>
    </row>
    <row r="369" spans="1:3" ht="18" x14ac:dyDescent="0.35">
      <c r="A369" s="107"/>
      <c r="B369" s="107"/>
      <c r="C369" s="107"/>
    </row>
    <row r="370" spans="1:3" ht="18" x14ac:dyDescent="0.35">
      <c r="A370" s="107"/>
      <c r="B370" s="107"/>
      <c r="C370" s="107"/>
    </row>
    <row r="371" spans="1:3" ht="18" x14ac:dyDescent="0.35">
      <c r="A371" s="107"/>
      <c r="B371" s="107"/>
      <c r="C371" s="107"/>
    </row>
    <row r="372" spans="1:3" ht="18" x14ac:dyDescent="0.35">
      <c r="A372" s="107"/>
      <c r="B372" s="107"/>
      <c r="C372" s="107"/>
    </row>
    <row r="373" spans="1:3" ht="18" x14ac:dyDescent="0.35">
      <c r="A373" s="107"/>
      <c r="B373" s="107"/>
      <c r="C373" s="107"/>
    </row>
  </sheetData>
  <mergeCells count="1438">
    <mergeCell ref="AK23:AS23"/>
    <mergeCell ref="AT23:BC23"/>
    <mergeCell ref="BD23:BM23"/>
    <mergeCell ref="A24:C24"/>
    <mergeCell ref="D24:Q24"/>
    <mergeCell ref="R24:AA24"/>
    <mergeCell ref="AB24:AJ24"/>
    <mergeCell ref="AK24:AS24"/>
    <mergeCell ref="AT24:BC24"/>
    <mergeCell ref="BD24:BM24"/>
    <mergeCell ref="O14:T14"/>
    <mergeCell ref="A16:AA16"/>
    <mergeCell ref="AB16:BY16"/>
    <mergeCell ref="A21:C23"/>
    <mergeCell ref="D21:Q23"/>
    <mergeCell ref="R21:AA23"/>
    <mergeCell ref="AB21:BM21"/>
    <mergeCell ref="BN21:BW23"/>
    <mergeCell ref="AB22:AJ23"/>
    <mergeCell ref="AK22:BM22"/>
    <mergeCell ref="BD26:BM26"/>
    <mergeCell ref="BN26:BW26"/>
    <mergeCell ref="A27:C27"/>
    <mergeCell ref="D27:Q27"/>
    <mergeCell ref="R27:AA27"/>
    <mergeCell ref="AB27:AJ27"/>
    <mergeCell ref="AK27:AS27"/>
    <mergeCell ref="AT27:BC27"/>
    <mergeCell ref="BD27:BM27"/>
    <mergeCell ref="BN27:BW27"/>
    <mergeCell ref="A26:C26"/>
    <mergeCell ref="D26:Q26"/>
    <mergeCell ref="R26:AA26"/>
    <mergeCell ref="AB26:AJ26"/>
    <mergeCell ref="AK26:AS26"/>
    <mergeCell ref="AT26:BC26"/>
    <mergeCell ref="BN24:BW24"/>
    <mergeCell ref="A25:C25"/>
    <mergeCell ref="D25:Q25"/>
    <mergeCell ref="R25:AA25"/>
    <mergeCell ref="AB25:AJ25"/>
    <mergeCell ref="AK25:AS25"/>
    <mergeCell ref="AT25:BC25"/>
    <mergeCell ref="BD25:BM25"/>
    <mergeCell ref="BN25:BW25"/>
    <mergeCell ref="BD30:BM30"/>
    <mergeCell ref="BN30:BW30"/>
    <mergeCell ref="A31:C31"/>
    <mergeCell ref="D31:Q31"/>
    <mergeCell ref="R31:AA31"/>
    <mergeCell ref="AB31:AJ31"/>
    <mergeCell ref="AK31:AS31"/>
    <mergeCell ref="AT31:BC31"/>
    <mergeCell ref="BD31:BM31"/>
    <mergeCell ref="BN31:BW31"/>
    <mergeCell ref="A30:C30"/>
    <mergeCell ref="D30:Q30"/>
    <mergeCell ref="R30:AA30"/>
    <mergeCell ref="AB30:AJ30"/>
    <mergeCell ref="AK30:AS30"/>
    <mergeCell ref="AT30:BC30"/>
    <mergeCell ref="BD28:BM28"/>
    <mergeCell ref="BN28:BW28"/>
    <mergeCell ref="A29:C29"/>
    <mergeCell ref="D29:Q29"/>
    <mergeCell ref="R29:AA29"/>
    <mergeCell ref="AB29:AJ29"/>
    <mergeCell ref="AK29:AS29"/>
    <mergeCell ref="AT29:BC29"/>
    <mergeCell ref="BD29:BM29"/>
    <mergeCell ref="BN29:BW29"/>
    <mergeCell ref="A28:C28"/>
    <mergeCell ref="D28:Q28"/>
    <mergeCell ref="R28:AA28"/>
    <mergeCell ref="AB28:AJ28"/>
    <mergeCell ref="AK28:AS28"/>
    <mergeCell ref="AT28:BC28"/>
    <mergeCell ref="A38:C38"/>
    <mergeCell ref="D38:R38"/>
    <mergeCell ref="S38:Z38"/>
    <mergeCell ref="AA38:AH38"/>
    <mergeCell ref="AI38:AP38"/>
    <mergeCell ref="AQ38:AY38"/>
    <mergeCell ref="B35:AX35"/>
    <mergeCell ref="A37:C37"/>
    <mergeCell ref="D37:R37"/>
    <mergeCell ref="S37:Z37"/>
    <mergeCell ref="AA37:AH37"/>
    <mergeCell ref="AI37:AP37"/>
    <mergeCell ref="AQ37:AY37"/>
    <mergeCell ref="BD32:BM32"/>
    <mergeCell ref="BN32:BW32"/>
    <mergeCell ref="A33:C33"/>
    <mergeCell ref="D33:Q33"/>
    <mergeCell ref="R33:AA33"/>
    <mergeCell ref="AB33:AJ33"/>
    <mergeCell ref="AK33:AS33"/>
    <mergeCell ref="AT33:BC33"/>
    <mergeCell ref="BD33:BM33"/>
    <mergeCell ref="BN33:BW33"/>
    <mergeCell ref="A32:C32"/>
    <mergeCell ref="D32:Q32"/>
    <mergeCell ref="R32:AA32"/>
    <mergeCell ref="AB32:AJ32"/>
    <mergeCell ref="AK32:AS32"/>
    <mergeCell ref="AT32:BC32"/>
    <mergeCell ref="A41:C41"/>
    <mergeCell ref="D41:R41"/>
    <mergeCell ref="S41:Z41"/>
    <mergeCell ref="AA41:AH41"/>
    <mergeCell ref="AI41:AP41"/>
    <mergeCell ref="AQ41:AY41"/>
    <mergeCell ref="A40:C40"/>
    <mergeCell ref="D40:R40"/>
    <mergeCell ref="S40:Z40"/>
    <mergeCell ref="AA40:AH40"/>
    <mergeCell ref="AI40:AP40"/>
    <mergeCell ref="AQ40:AY40"/>
    <mergeCell ref="A39:C39"/>
    <mergeCell ref="D39:R39"/>
    <mergeCell ref="S39:Z39"/>
    <mergeCell ref="AA39:AH39"/>
    <mergeCell ref="AI39:AP39"/>
    <mergeCell ref="AQ39:AY39"/>
    <mergeCell ref="A44:C44"/>
    <mergeCell ref="D44:R44"/>
    <mergeCell ref="S44:Z44"/>
    <mergeCell ref="AA44:AH44"/>
    <mergeCell ref="AI44:AP44"/>
    <mergeCell ref="AQ44:AY44"/>
    <mergeCell ref="A43:C43"/>
    <mergeCell ref="D43:R43"/>
    <mergeCell ref="S43:Z43"/>
    <mergeCell ref="AA43:AH43"/>
    <mergeCell ref="AI43:AP43"/>
    <mergeCell ref="AQ43:AY43"/>
    <mergeCell ref="A42:C42"/>
    <mergeCell ref="D42:R42"/>
    <mergeCell ref="S42:Z42"/>
    <mergeCell ref="AA42:AH42"/>
    <mergeCell ref="AI42:AP42"/>
    <mergeCell ref="AQ42:AY42"/>
    <mergeCell ref="A47:C47"/>
    <mergeCell ref="D47:R47"/>
    <mergeCell ref="S47:Z47"/>
    <mergeCell ref="AA47:AH47"/>
    <mergeCell ref="AI47:AP47"/>
    <mergeCell ref="AQ47:AY47"/>
    <mergeCell ref="A46:C46"/>
    <mergeCell ref="D46:R46"/>
    <mergeCell ref="S46:Z46"/>
    <mergeCell ref="AA46:AH46"/>
    <mergeCell ref="AI46:AP46"/>
    <mergeCell ref="AQ46:AY46"/>
    <mergeCell ref="A45:C45"/>
    <mergeCell ref="D45:R45"/>
    <mergeCell ref="S45:Z45"/>
    <mergeCell ref="AA45:AH45"/>
    <mergeCell ref="AI45:AP45"/>
    <mergeCell ref="AQ45:AY45"/>
    <mergeCell ref="A53:C53"/>
    <mergeCell ref="D53:R53"/>
    <mergeCell ref="S53:Z53"/>
    <mergeCell ref="AA53:AH53"/>
    <mergeCell ref="AI53:AP53"/>
    <mergeCell ref="AQ53:AY53"/>
    <mergeCell ref="A49:C49"/>
    <mergeCell ref="D49:R49"/>
    <mergeCell ref="S49:Z49"/>
    <mergeCell ref="AA49:AH49"/>
    <mergeCell ref="AI49:AP49"/>
    <mergeCell ref="AQ49:AY49"/>
    <mergeCell ref="A48:C48"/>
    <mergeCell ref="D48:R48"/>
    <mergeCell ref="S48:Z48"/>
    <mergeCell ref="AA48:AH48"/>
    <mergeCell ref="AI48:AP48"/>
    <mergeCell ref="AQ48:AY48"/>
    <mergeCell ref="A56:C56"/>
    <mergeCell ref="D56:R56"/>
    <mergeCell ref="S56:Z56"/>
    <mergeCell ref="AA56:AH56"/>
    <mergeCell ref="AI56:AP56"/>
    <mergeCell ref="AQ56:AY56"/>
    <mergeCell ref="A55:C55"/>
    <mergeCell ref="D55:R55"/>
    <mergeCell ref="S55:Z55"/>
    <mergeCell ref="AA55:AH55"/>
    <mergeCell ref="AI55:AP55"/>
    <mergeCell ref="AQ55:AY55"/>
    <mergeCell ref="A54:C54"/>
    <mergeCell ref="D54:R54"/>
    <mergeCell ref="S54:Z54"/>
    <mergeCell ref="AA54:AH54"/>
    <mergeCell ref="AI54:AP54"/>
    <mergeCell ref="AQ54:AY54"/>
    <mergeCell ref="B60:AY60"/>
    <mergeCell ref="A62:C62"/>
    <mergeCell ref="D62:AH62"/>
    <mergeCell ref="AI62:AP62"/>
    <mergeCell ref="AQ62:AY62"/>
    <mergeCell ref="A63:C63"/>
    <mergeCell ref="D63:AH63"/>
    <mergeCell ref="AI63:AP63"/>
    <mergeCell ref="AQ63:AY63"/>
    <mergeCell ref="A58:C58"/>
    <mergeCell ref="D58:R58"/>
    <mergeCell ref="S58:Z58"/>
    <mergeCell ref="AA58:AH58"/>
    <mergeCell ref="AI58:AP58"/>
    <mergeCell ref="AQ58:AY58"/>
    <mergeCell ref="A57:C57"/>
    <mergeCell ref="D57:R57"/>
    <mergeCell ref="S57:Z57"/>
    <mergeCell ref="AA57:AH57"/>
    <mergeCell ref="AI57:AP57"/>
    <mergeCell ref="AQ57:AY57"/>
    <mergeCell ref="A68:C68"/>
    <mergeCell ref="D68:AH68"/>
    <mergeCell ref="AI68:AP68"/>
    <mergeCell ref="AQ68:AY68"/>
    <mergeCell ref="A69:C69"/>
    <mergeCell ref="D69:AH69"/>
    <mergeCell ref="AI69:AP69"/>
    <mergeCell ref="AQ69:AY69"/>
    <mergeCell ref="A66:C66"/>
    <mergeCell ref="D66:AH66"/>
    <mergeCell ref="AI66:AP66"/>
    <mergeCell ref="AQ66:AY66"/>
    <mergeCell ref="A67:C67"/>
    <mergeCell ref="D67:AH67"/>
    <mergeCell ref="AI67:AP67"/>
    <mergeCell ref="AQ67:AY67"/>
    <mergeCell ref="A64:C64"/>
    <mergeCell ref="D64:AH64"/>
    <mergeCell ref="AI64:AP64"/>
    <mergeCell ref="AQ64:AY64"/>
    <mergeCell ref="A65:C65"/>
    <mergeCell ref="D65:AH65"/>
    <mergeCell ref="AI65:AP65"/>
    <mergeCell ref="AQ65:AY65"/>
    <mergeCell ref="A74:C74"/>
    <mergeCell ref="D74:AH74"/>
    <mergeCell ref="AI74:AP74"/>
    <mergeCell ref="AQ74:AY74"/>
    <mergeCell ref="A75:C75"/>
    <mergeCell ref="D75:AH75"/>
    <mergeCell ref="AI75:AP75"/>
    <mergeCell ref="AQ75:AY75"/>
    <mergeCell ref="A72:C72"/>
    <mergeCell ref="D72:AH72"/>
    <mergeCell ref="AI72:AP72"/>
    <mergeCell ref="AQ72:AY72"/>
    <mergeCell ref="A73:C73"/>
    <mergeCell ref="D73:AH73"/>
    <mergeCell ref="AI73:AP73"/>
    <mergeCell ref="AQ73:AY73"/>
    <mergeCell ref="A70:C70"/>
    <mergeCell ref="D70:AH70"/>
    <mergeCell ref="AI70:AP70"/>
    <mergeCell ref="AQ70:AY70"/>
    <mergeCell ref="A71:C71"/>
    <mergeCell ref="D71:AH71"/>
    <mergeCell ref="AI71:AP71"/>
    <mergeCell ref="AQ71:AY71"/>
    <mergeCell ref="A90:C90"/>
    <mergeCell ref="D90:V90"/>
    <mergeCell ref="W90:AE90"/>
    <mergeCell ref="AF90:AP90"/>
    <mergeCell ref="AQ90:AY90"/>
    <mergeCell ref="A91:C91"/>
    <mergeCell ref="D91:V91"/>
    <mergeCell ref="W91:AE91"/>
    <mergeCell ref="AF91:AP91"/>
    <mergeCell ref="AQ91:AY91"/>
    <mergeCell ref="A77:AY81"/>
    <mergeCell ref="A83:AZ83"/>
    <mergeCell ref="A89:C89"/>
    <mergeCell ref="D89:V89"/>
    <mergeCell ref="W89:AE89"/>
    <mergeCell ref="AF89:AP89"/>
    <mergeCell ref="AQ89:AY89"/>
    <mergeCell ref="P98:Y98"/>
    <mergeCell ref="A102:AY102"/>
    <mergeCell ref="A104:C104"/>
    <mergeCell ref="D104:V104"/>
    <mergeCell ref="W104:AE104"/>
    <mergeCell ref="AF104:AP104"/>
    <mergeCell ref="AQ104:AY104"/>
    <mergeCell ref="A94:C94"/>
    <mergeCell ref="D94:V94"/>
    <mergeCell ref="W94:AE94"/>
    <mergeCell ref="AF94:AP94"/>
    <mergeCell ref="AQ94:AY94"/>
    <mergeCell ref="A96:AY96"/>
    <mergeCell ref="A92:C92"/>
    <mergeCell ref="D92:V92"/>
    <mergeCell ref="W92:AE92"/>
    <mergeCell ref="AF92:AP92"/>
    <mergeCell ref="AQ92:AY92"/>
    <mergeCell ref="A93:C93"/>
    <mergeCell ref="D93:V93"/>
    <mergeCell ref="W93:AE93"/>
    <mergeCell ref="AF93:AP93"/>
    <mergeCell ref="AQ93:AY93"/>
    <mergeCell ref="A107:C107"/>
    <mergeCell ref="D107:V107"/>
    <mergeCell ref="W107:AE107"/>
    <mergeCell ref="AF107:AP107"/>
    <mergeCell ref="AQ107:AY107"/>
    <mergeCell ref="A108:C108"/>
    <mergeCell ref="D108:V108"/>
    <mergeCell ref="W108:AE108"/>
    <mergeCell ref="AF108:AP108"/>
    <mergeCell ref="AQ108:AY108"/>
    <mergeCell ref="A105:C105"/>
    <mergeCell ref="D105:V105"/>
    <mergeCell ref="W105:AE105"/>
    <mergeCell ref="AF105:AP105"/>
    <mergeCell ref="AQ105:AY105"/>
    <mergeCell ref="A106:C106"/>
    <mergeCell ref="D106:V106"/>
    <mergeCell ref="W106:AE106"/>
    <mergeCell ref="AF106:AP106"/>
    <mergeCell ref="AQ106:AY106"/>
    <mergeCell ref="A115:C115"/>
    <mergeCell ref="D115:V115"/>
    <mergeCell ref="W115:AE115"/>
    <mergeCell ref="AF115:AP115"/>
    <mergeCell ref="AQ115:AY115"/>
    <mergeCell ref="A116:C116"/>
    <mergeCell ref="D116:V116"/>
    <mergeCell ref="W116:AE116"/>
    <mergeCell ref="AF116:AP116"/>
    <mergeCell ref="AQ116:AY116"/>
    <mergeCell ref="A111:C111"/>
    <mergeCell ref="D111:V111"/>
    <mergeCell ref="W111:AE111"/>
    <mergeCell ref="AF111:AP111"/>
    <mergeCell ref="AQ111:AY111"/>
    <mergeCell ref="A113:AX113"/>
    <mergeCell ref="A109:C109"/>
    <mergeCell ref="D109:V109"/>
    <mergeCell ref="W109:AE109"/>
    <mergeCell ref="AF109:AP109"/>
    <mergeCell ref="AQ109:AY109"/>
    <mergeCell ref="A110:C110"/>
    <mergeCell ref="D110:V110"/>
    <mergeCell ref="W110:AE110"/>
    <mergeCell ref="AF110:AP110"/>
    <mergeCell ref="AQ110:AY110"/>
    <mergeCell ref="A121:C121"/>
    <mergeCell ref="D121:V121"/>
    <mergeCell ref="W121:AE121"/>
    <mergeCell ref="AF121:AP121"/>
    <mergeCell ref="AQ121:AY121"/>
    <mergeCell ref="A123:AX123"/>
    <mergeCell ref="D119:V119"/>
    <mergeCell ref="W119:AE119"/>
    <mergeCell ref="AF119:AP119"/>
    <mergeCell ref="AQ119:AY119"/>
    <mergeCell ref="A120:C120"/>
    <mergeCell ref="D120:V120"/>
    <mergeCell ref="W120:AE120"/>
    <mergeCell ref="AF120:AP120"/>
    <mergeCell ref="AQ120:AY120"/>
    <mergeCell ref="A117:C117"/>
    <mergeCell ref="D117:V117"/>
    <mergeCell ref="W117:AE117"/>
    <mergeCell ref="AF117:AP117"/>
    <mergeCell ref="AQ117:AY117"/>
    <mergeCell ref="A118:C118"/>
    <mergeCell ref="D118:V118"/>
    <mergeCell ref="W118:AE118"/>
    <mergeCell ref="AF118:AP118"/>
    <mergeCell ref="AQ118:AY118"/>
    <mergeCell ref="A127:C127"/>
    <mergeCell ref="D127:V127"/>
    <mergeCell ref="W127:AE127"/>
    <mergeCell ref="AF127:AP127"/>
    <mergeCell ref="AQ127:AY127"/>
    <mergeCell ref="A128:C128"/>
    <mergeCell ref="D128:V128"/>
    <mergeCell ref="W128:AE128"/>
    <mergeCell ref="AF128:AP128"/>
    <mergeCell ref="AQ128:AY128"/>
    <mergeCell ref="A125:C125"/>
    <mergeCell ref="D125:V125"/>
    <mergeCell ref="W125:AE125"/>
    <mergeCell ref="AF125:AP125"/>
    <mergeCell ref="AQ125:AY125"/>
    <mergeCell ref="A126:C126"/>
    <mergeCell ref="D126:V126"/>
    <mergeCell ref="W126:AE126"/>
    <mergeCell ref="AF126:AP126"/>
    <mergeCell ref="AQ126:AY126"/>
    <mergeCell ref="A134:AY134"/>
    <mergeCell ref="A140:C140"/>
    <mergeCell ref="D140:V140"/>
    <mergeCell ref="W140:AE140"/>
    <mergeCell ref="AF140:AP140"/>
    <mergeCell ref="AQ140:AY140"/>
    <mergeCell ref="A131:C131"/>
    <mergeCell ref="D131:V131"/>
    <mergeCell ref="W131:AE131"/>
    <mergeCell ref="AF131:AP131"/>
    <mergeCell ref="AQ131:AY131"/>
    <mergeCell ref="A132:C132"/>
    <mergeCell ref="D132:V132"/>
    <mergeCell ref="W132:AE132"/>
    <mergeCell ref="AF132:AP132"/>
    <mergeCell ref="AQ132:AY132"/>
    <mergeCell ref="A129:C129"/>
    <mergeCell ref="D129:V129"/>
    <mergeCell ref="W129:AE129"/>
    <mergeCell ref="AF129:AP129"/>
    <mergeCell ref="AQ129:AY129"/>
    <mergeCell ref="A130:C130"/>
    <mergeCell ref="D130:V130"/>
    <mergeCell ref="W130:AE130"/>
    <mergeCell ref="AF130:AP130"/>
    <mergeCell ref="AQ130:AY130"/>
    <mergeCell ref="A143:C143"/>
    <mergeCell ref="D143:V143"/>
    <mergeCell ref="W143:AE143"/>
    <mergeCell ref="AF143:AP143"/>
    <mergeCell ref="AQ143:AY143"/>
    <mergeCell ref="A144:C144"/>
    <mergeCell ref="D144:V144"/>
    <mergeCell ref="W144:AE144"/>
    <mergeCell ref="AF144:AP144"/>
    <mergeCell ref="AQ144:AY144"/>
    <mergeCell ref="A141:C141"/>
    <mergeCell ref="D141:V141"/>
    <mergeCell ref="W141:AE141"/>
    <mergeCell ref="AF141:AP141"/>
    <mergeCell ref="AQ141:AY141"/>
    <mergeCell ref="A142:C142"/>
    <mergeCell ref="D142:V142"/>
    <mergeCell ref="W142:AE142"/>
    <mergeCell ref="AF142:AP142"/>
    <mergeCell ref="AQ142:AY142"/>
    <mergeCell ref="A154:C154"/>
    <mergeCell ref="D154:V154"/>
    <mergeCell ref="W154:AE154"/>
    <mergeCell ref="AF154:AP154"/>
    <mergeCell ref="AQ154:AY154"/>
    <mergeCell ref="A155:C155"/>
    <mergeCell ref="D155:V155"/>
    <mergeCell ref="W155:AE155"/>
    <mergeCell ref="AF155:AP155"/>
    <mergeCell ref="AQ155:AY155"/>
    <mergeCell ref="P149:T149"/>
    <mergeCell ref="A153:C153"/>
    <mergeCell ref="D153:V153"/>
    <mergeCell ref="W153:AE153"/>
    <mergeCell ref="AF153:AP153"/>
    <mergeCell ref="AQ153:AY153"/>
    <mergeCell ref="A145:C145"/>
    <mergeCell ref="D145:V145"/>
    <mergeCell ref="W145:AE145"/>
    <mergeCell ref="AF145:AP145"/>
    <mergeCell ref="AQ145:AY145"/>
    <mergeCell ref="A147:AY147"/>
    <mergeCell ref="A158:C158"/>
    <mergeCell ref="D158:V158"/>
    <mergeCell ref="W158:AE158"/>
    <mergeCell ref="AF158:AP158"/>
    <mergeCell ref="AQ158:AY158"/>
    <mergeCell ref="A159:C159"/>
    <mergeCell ref="D159:V159"/>
    <mergeCell ref="W159:AE159"/>
    <mergeCell ref="AF159:AP159"/>
    <mergeCell ref="AQ159:AY159"/>
    <mergeCell ref="A156:C156"/>
    <mergeCell ref="D156:V156"/>
    <mergeCell ref="W156:AE156"/>
    <mergeCell ref="AF156:AP156"/>
    <mergeCell ref="AQ156:AY156"/>
    <mergeCell ref="A157:C157"/>
    <mergeCell ref="D157:V157"/>
    <mergeCell ref="W157:AE157"/>
    <mergeCell ref="AF157:AP157"/>
    <mergeCell ref="AQ157:AY157"/>
    <mergeCell ref="A171:C171"/>
    <mergeCell ref="D171:AL171"/>
    <mergeCell ref="AM171:AU171"/>
    <mergeCell ref="AV171:BD171"/>
    <mergeCell ref="BE171:BM171"/>
    <mergeCell ref="BN171:BV171"/>
    <mergeCell ref="A170:C170"/>
    <mergeCell ref="D170:AL170"/>
    <mergeCell ref="AM170:AU170"/>
    <mergeCell ref="AV170:BD170"/>
    <mergeCell ref="BE170:BM170"/>
    <mergeCell ref="BN170:BV170"/>
    <mergeCell ref="A161:BR161"/>
    <mergeCell ref="A167:BU167"/>
    <mergeCell ref="A169:C169"/>
    <mergeCell ref="D169:AL169"/>
    <mergeCell ref="AM169:AU169"/>
    <mergeCell ref="AV169:BD169"/>
    <mergeCell ref="BE169:BM169"/>
    <mergeCell ref="BN169:BV169"/>
    <mergeCell ref="A163:T163"/>
    <mergeCell ref="A174:C174"/>
    <mergeCell ref="D174:AL174"/>
    <mergeCell ref="AM174:AU174"/>
    <mergeCell ref="AV174:BD174"/>
    <mergeCell ref="BE174:BM174"/>
    <mergeCell ref="BN174:BV174"/>
    <mergeCell ref="A173:C173"/>
    <mergeCell ref="D173:AL173"/>
    <mergeCell ref="AM173:AU173"/>
    <mergeCell ref="AV173:BD173"/>
    <mergeCell ref="BE173:BM173"/>
    <mergeCell ref="BN173:BV173"/>
    <mergeCell ref="A172:C172"/>
    <mergeCell ref="D172:AL172"/>
    <mergeCell ref="AM172:AU172"/>
    <mergeCell ref="AV172:BD172"/>
    <mergeCell ref="BE172:BM172"/>
    <mergeCell ref="BN172:BV172"/>
    <mergeCell ref="BE178:BM178"/>
    <mergeCell ref="BN178:BV178"/>
    <mergeCell ref="A177:C177"/>
    <mergeCell ref="D177:AL177"/>
    <mergeCell ref="AM177:AU177"/>
    <mergeCell ref="AV177:BD177"/>
    <mergeCell ref="BE177:BM177"/>
    <mergeCell ref="BN177:BV177"/>
    <mergeCell ref="A176:C176"/>
    <mergeCell ref="D176:AL176"/>
    <mergeCell ref="AM176:AU176"/>
    <mergeCell ref="AV176:BD176"/>
    <mergeCell ref="BE176:BM176"/>
    <mergeCell ref="BN176:BV176"/>
    <mergeCell ref="A175:C175"/>
    <mergeCell ref="D175:AL175"/>
    <mergeCell ref="AM175:AU175"/>
    <mergeCell ref="AV175:BD175"/>
    <mergeCell ref="BE175:BM175"/>
    <mergeCell ref="BN175:BV175"/>
    <mergeCell ref="A183:C183"/>
    <mergeCell ref="D183:V183"/>
    <mergeCell ref="W183:AE183"/>
    <mergeCell ref="AF183:AP183"/>
    <mergeCell ref="AQ183:AY183"/>
    <mergeCell ref="A184:C184"/>
    <mergeCell ref="D184:V184"/>
    <mergeCell ref="W184:AE184"/>
    <mergeCell ref="AF184:AP184"/>
    <mergeCell ref="AQ184:AY184"/>
    <mergeCell ref="A180:AY180"/>
    <mergeCell ref="A182:C182"/>
    <mergeCell ref="D182:V182"/>
    <mergeCell ref="W182:AE182"/>
    <mergeCell ref="AF182:AP182"/>
    <mergeCell ref="AQ182:AY182"/>
    <mergeCell ref="A178:C178"/>
    <mergeCell ref="D178:AL178"/>
    <mergeCell ref="AM178:AU178"/>
    <mergeCell ref="AV178:BD178"/>
    <mergeCell ref="A187:C187"/>
    <mergeCell ref="D187:V187"/>
    <mergeCell ref="W187:AE187"/>
    <mergeCell ref="AF187:AP187"/>
    <mergeCell ref="AQ187:AY187"/>
    <mergeCell ref="A188:C188"/>
    <mergeCell ref="D188:V188"/>
    <mergeCell ref="W188:AE188"/>
    <mergeCell ref="AF188:AP188"/>
    <mergeCell ref="AQ188:AY188"/>
    <mergeCell ref="A185:C185"/>
    <mergeCell ref="D185:V185"/>
    <mergeCell ref="W185:AE185"/>
    <mergeCell ref="AF185:AP185"/>
    <mergeCell ref="AQ185:AY185"/>
    <mergeCell ref="A186:C186"/>
    <mergeCell ref="D186:V186"/>
    <mergeCell ref="W186:AE186"/>
    <mergeCell ref="AF186:AP186"/>
    <mergeCell ref="AQ186:AY186"/>
    <mergeCell ref="A194:C194"/>
    <mergeCell ref="D194:AA194"/>
    <mergeCell ref="AB194:AI194"/>
    <mergeCell ref="AJ194:AQ194"/>
    <mergeCell ref="AR194:AZ194"/>
    <mergeCell ref="A195:C195"/>
    <mergeCell ref="D195:AA195"/>
    <mergeCell ref="AB195:AI195"/>
    <mergeCell ref="AJ195:AQ195"/>
    <mergeCell ref="AR195:AZ195"/>
    <mergeCell ref="A192:C192"/>
    <mergeCell ref="D192:AA192"/>
    <mergeCell ref="AB192:AI192"/>
    <mergeCell ref="AJ192:AQ192"/>
    <mergeCell ref="AR192:AZ192"/>
    <mergeCell ref="A193:C193"/>
    <mergeCell ref="D193:AA193"/>
    <mergeCell ref="AB193:AI193"/>
    <mergeCell ref="AJ193:AQ193"/>
    <mergeCell ref="AR193:AZ193"/>
    <mergeCell ref="A198:C198"/>
    <mergeCell ref="D198:AA198"/>
    <mergeCell ref="AB198:AI198"/>
    <mergeCell ref="AJ198:AQ198"/>
    <mergeCell ref="AR198:AZ198"/>
    <mergeCell ref="A199:C199"/>
    <mergeCell ref="D199:AA199"/>
    <mergeCell ref="AB199:AI199"/>
    <mergeCell ref="AJ199:AQ199"/>
    <mergeCell ref="AR199:AZ199"/>
    <mergeCell ref="A196:C196"/>
    <mergeCell ref="D196:AA196"/>
    <mergeCell ref="AB196:AI196"/>
    <mergeCell ref="AJ196:AQ196"/>
    <mergeCell ref="AR196:AZ196"/>
    <mergeCell ref="A197:C197"/>
    <mergeCell ref="D197:AA197"/>
    <mergeCell ref="AB197:AI197"/>
    <mergeCell ref="AJ197:AQ197"/>
    <mergeCell ref="AR197:AZ197"/>
    <mergeCell ref="A202:C202"/>
    <mergeCell ref="D202:AA202"/>
    <mergeCell ref="AB202:AI202"/>
    <mergeCell ref="AJ202:AQ202"/>
    <mergeCell ref="AR202:AZ202"/>
    <mergeCell ref="A203:C203"/>
    <mergeCell ref="D203:AA203"/>
    <mergeCell ref="AB203:AI203"/>
    <mergeCell ref="AJ203:AQ203"/>
    <mergeCell ref="AR203:AZ203"/>
    <mergeCell ref="A200:C200"/>
    <mergeCell ref="D200:AA200"/>
    <mergeCell ref="AB200:AI200"/>
    <mergeCell ref="AJ200:AQ200"/>
    <mergeCell ref="AR200:AZ200"/>
    <mergeCell ref="A201:C201"/>
    <mergeCell ref="D201:AA201"/>
    <mergeCell ref="AB201:AI201"/>
    <mergeCell ref="AJ201:AQ201"/>
    <mergeCell ref="AR201:AZ201"/>
    <mergeCell ref="A206:C206"/>
    <mergeCell ref="D206:AA206"/>
    <mergeCell ref="AB206:AI206"/>
    <mergeCell ref="AJ206:AQ206"/>
    <mergeCell ref="AR206:AZ206"/>
    <mergeCell ref="A207:C207"/>
    <mergeCell ref="D207:AA207"/>
    <mergeCell ref="AB207:AI207"/>
    <mergeCell ref="AJ207:AQ207"/>
    <mergeCell ref="AR207:AZ207"/>
    <mergeCell ref="A204:C204"/>
    <mergeCell ref="D204:AA204"/>
    <mergeCell ref="AB204:AI204"/>
    <mergeCell ref="AJ204:AQ204"/>
    <mergeCell ref="AR204:AZ204"/>
    <mergeCell ref="A205:C205"/>
    <mergeCell ref="D205:AA205"/>
    <mergeCell ref="AB205:AI205"/>
    <mergeCell ref="AJ205:AQ205"/>
    <mergeCell ref="AR205:AZ205"/>
    <mergeCell ref="A210:C210"/>
    <mergeCell ref="D210:AA210"/>
    <mergeCell ref="AB210:AI210"/>
    <mergeCell ref="AJ210:AQ210"/>
    <mergeCell ref="AR210:AZ210"/>
    <mergeCell ref="A211:C211"/>
    <mergeCell ref="D211:AA211"/>
    <mergeCell ref="AB211:AI211"/>
    <mergeCell ref="AJ211:AQ211"/>
    <mergeCell ref="AR211:AZ211"/>
    <mergeCell ref="A208:C208"/>
    <mergeCell ref="D208:AA208"/>
    <mergeCell ref="AB208:AI208"/>
    <mergeCell ref="AJ208:AQ208"/>
    <mergeCell ref="AR208:AZ208"/>
    <mergeCell ref="A209:C209"/>
    <mergeCell ref="D209:AA209"/>
    <mergeCell ref="AB209:AI209"/>
    <mergeCell ref="AJ209:AQ209"/>
    <mergeCell ref="AR209:AZ209"/>
    <mergeCell ref="A214:C214"/>
    <mergeCell ref="D214:AA214"/>
    <mergeCell ref="AB214:AI214"/>
    <mergeCell ref="AJ214:AQ214"/>
    <mergeCell ref="AR214:AZ214"/>
    <mergeCell ref="A215:C215"/>
    <mergeCell ref="D215:AA215"/>
    <mergeCell ref="AB215:AI215"/>
    <mergeCell ref="AJ215:AQ215"/>
    <mergeCell ref="AR215:AZ215"/>
    <mergeCell ref="A212:C212"/>
    <mergeCell ref="D212:AA212"/>
    <mergeCell ref="AB212:AI212"/>
    <mergeCell ref="AJ212:AQ212"/>
    <mergeCell ref="AR212:AZ212"/>
    <mergeCell ref="A213:C213"/>
    <mergeCell ref="D213:AA213"/>
    <mergeCell ref="AB213:AI213"/>
    <mergeCell ref="AJ213:AQ213"/>
    <mergeCell ref="AR213:AZ213"/>
    <mergeCell ref="A222:C222"/>
    <mergeCell ref="D222:V222"/>
    <mergeCell ref="W222:AE222"/>
    <mergeCell ref="AF222:AP222"/>
    <mergeCell ref="AQ222:AY222"/>
    <mergeCell ref="A223:C223"/>
    <mergeCell ref="D223:V223"/>
    <mergeCell ref="W223:AE223"/>
    <mergeCell ref="AF223:AP223"/>
    <mergeCell ref="AQ223:AY223"/>
    <mergeCell ref="A218:C218"/>
    <mergeCell ref="D218:AA218"/>
    <mergeCell ref="AB218:AI218"/>
    <mergeCell ref="AJ218:AQ218"/>
    <mergeCell ref="AR218:AZ218"/>
    <mergeCell ref="A220:AY220"/>
    <mergeCell ref="A216:C216"/>
    <mergeCell ref="D216:AA216"/>
    <mergeCell ref="AB216:AI216"/>
    <mergeCell ref="AJ216:AQ216"/>
    <mergeCell ref="AR216:AZ216"/>
    <mergeCell ref="A217:C217"/>
    <mergeCell ref="D217:AA217"/>
    <mergeCell ref="AB217:AI217"/>
    <mergeCell ref="AJ217:AQ217"/>
    <mergeCell ref="AR217:AZ217"/>
    <mergeCell ref="A226:C226"/>
    <mergeCell ref="D226:V226"/>
    <mergeCell ref="W226:AE226"/>
    <mergeCell ref="AF226:AP226"/>
    <mergeCell ref="AQ226:AY226"/>
    <mergeCell ref="A227:C227"/>
    <mergeCell ref="D227:V227"/>
    <mergeCell ref="W227:AE227"/>
    <mergeCell ref="AF227:AP227"/>
    <mergeCell ref="AQ227:AY227"/>
    <mergeCell ref="A224:C224"/>
    <mergeCell ref="D224:V224"/>
    <mergeCell ref="W224:AE224"/>
    <mergeCell ref="AF224:AP224"/>
    <mergeCell ref="AQ224:AY224"/>
    <mergeCell ref="A225:C225"/>
    <mergeCell ref="D225:V225"/>
    <mergeCell ref="W225:AE225"/>
    <mergeCell ref="AF225:AP225"/>
    <mergeCell ref="AQ225:AY225"/>
    <mergeCell ref="A230:C230"/>
    <mergeCell ref="D230:V230"/>
    <mergeCell ref="W230:AE230"/>
    <mergeCell ref="AF230:AP230"/>
    <mergeCell ref="AQ230:AY230"/>
    <mergeCell ref="A231:C231"/>
    <mergeCell ref="D231:V231"/>
    <mergeCell ref="W231:AE231"/>
    <mergeCell ref="AF231:AP231"/>
    <mergeCell ref="AQ231:AY231"/>
    <mergeCell ref="A228:C228"/>
    <mergeCell ref="D228:V228"/>
    <mergeCell ref="W228:AE228"/>
    <mergeCell ref="AF228:AP228"/>
    <mergeCell ref="AQ228:AY228"/>
    <mergeCell ref="A229:C229"/>
    <mergeCell ref="D229:V229"/>
    <mergeCell ref="W229:AE229"/>
    <mergeCell ref="AF229:AP229"/>
    <mergeCell ref="AQ229:AY229"/>
    <mergeCell ref="A237:C237"/>
    <mergeCell ref="D237:V237"/>
    <mergeCell ref="W237:AE237"/>
    <mergeCell ref="AF237:AP237"/>
    <mergeCell ref="AQ237:AY237"/>
    <mergeCell ref="A238:C238"/>
    <mergeCell ref="D238:V238"/>
    <mergeCell ref="W238:AE238"/>
    <mergeCell ref="AF238:AP238"/>
    <mergeCell ref="AQ238:AY238"/>
    <mergeCell ref="A232:C232"/>
    <mergeCell ref="D232:V232"/>
    <mergeCell ref="W232:AE232"/>
    <mergeCell ref="AF232:AP232"/>
    <mergeCell ref="AQ232:AY232"/>
    <mergeCell ref="A236:C236"/>
    <mergeCell ref="D236:V236"/>
    <mergeCell ref="W236:AE236"/>
    <mergeCell ref="AF236:AP236"/>
    <mergeCell ref="AQ236:AY236"/>
    <mergeCell ref="A241:C241"/>
    <mergeCell ref="D241:V241"/>
    <mergeCell ref="W241:AE241"/>
    <mergeCell ref="AF241:AP241"/>
    <mergeCell ref="AQ241:AY241"/>
    <mergeCell ref="A242:C242"/>
    <mergeCell ref="D242:V242"/>
    <mergeCell ref="W242:AE242"/>
    <mergeCell ref="AF242:AP242"/>
    <mergeCell ref="AQ242:AY242"/>
    <mergeCell ref="A239:C239"/>
    <mergeCell ref="D239:V239"/>
    <mergeCell ref="W239:AE239"/>
    <mergeCell ref="AF239:AP239"/>
    <mergeCell ref="AQ239:AY239"/>
    <mergeCell ref="A240:C240"/>
    <mergeCell ref="D240:V240"/>
    <mergeCell ref="W240:AE240"/>
    <mergeCell ref="AF240:AP240"/>
    <mergeCell ref="AQ240:AY240"/>
    <mergeCell ref="A245:C245"/>
    <mergeCell ref="D245:V245"/>
    <mergeCell ref="W245:AE245"/>
    <mergeCell ref="AF245:AP245"/>
    <mergeCell ref="AQ245:AY245"/>
    <mergeCell ref="A246:C246"/>
    <mergeCell ref="D246:V246"/>
    <mergeCell ref="W246:AE246"/>
    <mergeCell ref="AF246:AP246"/>
    <mergeCell ref="AQ246:AY246"/>
    <mergeCell ref="A243:C243"/>
    <mergeCell ref="D243:V243"/>
    <mergeCell ref="W243:AE243"/>
    <mergeCell ref="AF243:AP243"/>
    <mergeCell ref="AQ243:AY243"/>
    <mergeCell ref="A244:C244"/>
    <mergeCell ref="D244:V244"/>
    <mergeCell ref="W244:AE244"/>
    <mergeCell ref="AF244:AP244"/>
    <mergeCell ref="AQ244:AY244"/>
    <mergeCell ref="A249:C249"/>
    <mergeCell ref="D249:V249"/>
    <mergeCell ref="W249:AE249"/>
    <mergeCell ref="AF249:AP249"/>
    <mergeCell ref="AQ249:AY249"/>
    <mergeCell ref="A250:C250"/>
    <mergeCell ref="D250:V250"/>
    <mergeCell ref="W250:AE250"/>
    <mergeCell ref="AF250:AP250"/>
    <mergeCell ref="AQ250:AY250"/>
    <mergeCell ref="A247:C247"/>
    <mergeCell ref="D247:V247"/>
    <mergeCell ref="W247:AE247"/>
    <mergeCell ref="AF247:AP247"/>
    <mergeCell ref="AQ247:AY247"/>
    <mergeCell ref="A248:C248"/>
    <mergeCell ref="D248:V248"/>
    <mergeCell ref="W248:AE248"/>
    <mergeCell ref="AF248:AP248"/>
    <mergeCell ref="AQ248:AY248"/>
    <mergeCell ref="A253:C253"/>
    <mergeCell ref="D253:V253"/>
    <mergeCell ref="W253:AE253"/>
    <mergeCell ref="AF253:AP253"/>
    <mergeCell ref="AQ253:AY253"/>
    <mergeCell ref="A254:C254"/>
    <mergeCell ref="D254:V254"/>
    <mergeCell ref="W254:AE254"/>
    <mergeCell ref="AF254:AP254"/>
    <mergeCell ref="AQ254:AY254"/>
    <mergeCell ref="A251:C251"/>
    <mergeCell ref="D251:V251"/>
    <mergeCell ref="W251:AE251"/>
    <mergeCell ref="AF251:AP251"/>
    <mergeCell ref="AQ251:AY251"/>
    <mergeCell ref="A252:C252"/>
    <mergeCell ref="D252:V252"/>
    <mergeCell ref="W252:AE252"/>
    <mergeCell ref="AF252:AP252"/>
    <mergeCell ref="AQ252:AY252"/>
    <mergeCell ref="A257:C257"/>
    <mergeCell ref="D257:V257"/>
    <mergeCell ref="W257:AE257"/>
    <mergeCell ref="AF257:AP257"/>
    <mergeCell ref="AQ257:AY257"/>
    <mergeCell ref="A258:C258"/>
    <mergeCell ref="D258:V258"/>
    <mergeCell ref="W258:AE258"/>
    <mergeCell ref="AF258:AP258"/>
    <mergeCell ref="AQ258:AY258"/>
    <mergeCell ref="A255:C255"/>
    <mergeCell ref="D255:V255"/>
    <mergeCell ref="W255:AE255"/>
    <mergeCell ref="AF255:AP255"/>
    <mergeCell ref="AQ255:AY255"/>
    <mergeCell ref="A256:C256"/>
    <mergeCell ref="D256:V256"/>
    <mergeCell ref="W256:AE256"/>
    <mergeCell ref="AF256:AP256"/>
    <mergeCell ref="AQ256:AY256"/>
    <mergeCell ref="A263:C263"/>
    <mergeCell ref="D263:V263"/>
    <mergeCell ref="W263:AE263"/>
    <mergeCell ref="AF263:AP263"/>
    <mergeCell ref="AQ263:AY263"/>
    <mergeCell ref="A265:AY265"/>
    <mergeCell ref="A261:C261"/>
    <mergeCell ref="D261:V261"/>
    <mergeCell ref="W261:AE261"/>
    <mergeCell ref="AF261:AP261"/>
    <mergeCell ref="AQ261:AY261"/>
    <mergeCell ref="A262:C262"/>
    <mergeCell ref="D262:V262"/>
    <mergeCell ref="W262:AE262"/>
    <mergeCell ref="AF262:AP262"/>
    <mergeCell ref="AQ262:AY262"/>
    <mergeCell ref="A259:C259"/>
    <mergeCell ref="D259:V259"/>
    <mergeCell ref="W259:AE259"/>
    <mergeCell ref="AF259:AP259"/>
    <mergeCell ref="AQ259:AY259"/>
    <mergeCell ref="A260:C260"/>
    <mergeCell ref="D260:V260"/>
    <mergeCell ref="W260:AE260"/>
    <mergeCell ref="AF260:AP260"/>
    <mergeCell ref="AQ260:AY260"/>
    <mergeCell ref="A271:C271"/>
    <mergeCell ref="D271:AE271"/>
    <mergeCell ref="AF271:AO271"/>
    <mergeCell ref="AP271:AY271"/>
    <mergeCell ref="A272:C272"/>
    <mergeCell ref="D272:AE272"/>
    <mergeCell ref="AF272:AO272"/>
    <mergeCell ref="AP272:AY272"/>
    <mergeCell ref="A269:C269"/>
    <mergeCell ref="D269:AE269"/>
    <mergeCell ref="AF269:AO269"/>
    <mergeCell ref="AP269:AY269"/>
    <mergeCell ref="A270:C270"/>
    <mergeCell ref="D270:AE270"/>
    <mergeCell ref="AF270:AO270"/>
    <mergeCell ref="AP270:AY270"/>
    <mergeCell ref="A267:C267"/>
    <mergeCell ref="D267:AE267"/>
    <mergeCell ref="AF267:AO267"/>
    <mergeCell ref="AP267:AY267"/>
    <mergeCell ref="A268:C268"/>
    <mergeCell ref="D268:AE268"/>
    <mergeCell ref="AF268:AO268"/>
    <mergeCell ref="AP268:AY268"/>
    <mergeCell ref="A277:C277"/>
    <mergeCell ref="D277:AE277"/>
    <mergeCell ref="AF277:AO277"/>
    <mergeCell ref="AP277:AY277"/>
    <mergeCell ref="A278:C278"/>
    <mergeCell ref="D278:AE278"/>
    <mergeCell ref="AF278:AO278"/>
    <mergeCell ref="AP278:AY278"/>
    <mergeCell ref="A275:C275"/>
    <mergeCell ref="D275:AE275"/>
    <mergeCell ref="AF275:AO275"/>
    <mergeCell ref="AP275:AY275"/>
    <mergeCell ref="A276:C276"/>
    <mergeCell ref="D276:AE276"/>
    <mergeCell ref="AF276:AO276"/>
    <mergeCell ref="AP276:AY276"/>
    <mergeCell ref="A273:C273"/>
    <mergeCell ref="D273:AE273"/>
    <mergeCell ref="AF273:AO273"/>
    <mergeCell ref="AP273:AY273"/>
    <mergeCell ref="A274:C274"/>
    <mergeCell ref="D274:AE274"/>
    <mergeCell ref="AF274:AO274"/>
    <mergeCell ref="AP274:AY274"/>
    <mergeCell ref="A283:C283"/>
    <mergeCell ref="D283:AE283"/>
    <mergeCell ref="AF283:AO283"/>
    <mergeCell ref="AP283:AY283"/>
    <mergeCell ref="A284:C284"/>
    <mergeCell ref="D284:AE284"/>
    <mergeCell ref="AF284:AO284"/>
    <mergeCell ref="AP284:AY284"/>
    <mergeCell ref="A281:C281"/>
    <mergeCell ref="D281:AE281"/>
    <mergeCell ref="AF281:AO281"/>
    <mergeCell ref="AP281:AY281"/>
    <mergeCell ref="A282:C282"/>
    <mergeCell ref="D282:AE282"/>
    <mergeCell ref="AF282:AO282"/>
    <mergeCell ref="AP282:AY282"/>
    <mergeCell ref="A279:C279"/>
    <mergeCell ref="D279:AE279"/>
    <mergeCell ref="AF279:AO279"/>
    <mergeCell ref="AP279:AY279"/>
    <mergeCell ref="A280:C280"/>
    <mergeCell ref="D280:AE280"/>
    <mergeCell ref="AF280:AO280"/>
    <mergeCell ref="AP280:AY280"/>
    <mergeCell ref="A287:C287"/>
    <mergeCell ref="D287:AE287"/>
    <mergeCell ref="AF287:AO287"/>
    <mergeCell ref="AP287:AY287"/>
    <mergeCell ref="A291:C291"/>
    <mergeCell ref="D291:V291"/>
    <mergeCell ref="W291:AE291"/>
    <mergeCell ref="AF291:AP291"/>
    <mergeCell ref="AQ291:AY291"/>
    <mergeCell ref="A285:C285"/>
    <mergeCell ref="D285:AE285"/>
    <mergeCell ref="AF285:AO285"/>
    <mergeCell ref="AP285:AY285"/>
    <mergeCell ref="A286:C286"/>
    <mergeCell ref="D286:AE286"/>
    <mergeCell ref="AF286:AO286"/>
    <mergeCell ref="AP286:AY286"/>
    <mergeCell ref="A294:C294"/>
    <mergeCell ref="D294:V294"/>
    <mergeCell ref="W294:AE294"/>
    <mergeCell ref="AF294:AP294"/>
    <mergeCell ref="AQ294:AY294"/>
    <mergeCell ref="A295:C295"/>
    <mergeCell ref="D295:V295"/>
    <mergeCell ref="W295:AE295"/>
    <mergeCell ref="AF295:AP295"/>
    <mergeCell ref="AQ295:AY295"/>
    <mergeCell ref="A292:C292"/>
    <mergeCell ref="D292:V292"/>
    <mergeCell ref="W292:AE292"/>
    <mergeCell ref="AF292:AP292"/>
    <mergeCell ref="AQ292:AY292"/>
    <mergeCell ref="A293:C293"/>
    <mergeCell ref="D293:V293"/>
    <mergeCell ref="W293:AE293"/>
    <mergeCell ref="AF293:AP293"/>
    <mergeCell ref="AQ293:AY293"/>
    <mergeCell ref="A302:C302"/>
    <mergeCell ref="D302:S302"/>
    <mergeCell ref="T302:AA302"/>
    <mergeCell ref="AB302:AI302"/>
    <mergeCell ref="AJ302:AQ302"/>
    <mergeCell ref="AR302:AY302"/>
    <mergeCell ref="A299:AY299"/>
    <mergeCell ref="A301:C301"/>
    <mergeCell ref="D301:S301"/>
    <mergeCell ref="T301:AA301"/>
    <mergeCell ref="AB301:AI301"/>
    <mergeCell ref="AJ301:AQ301"/>
    <mergeCell ref="AR301:AY301"/>
    <mergeCell ref="A296:C296"/>
    <mergeCell ref="D296:V296"/>
    <mergeCell ref="W296:AE296"/>
    <mergeCell ref="AF296:AP296"/>
    <mergeCell ref="AQ296:AY296"/>
    <mergeCell ref="A297:C297"/>
    <mergeCell ref="D297:V297"/>
    <mergeCell ref="W297:AE297"/>
    <mergeCell ref="AF297:AP297"/>
    <mergeCell ref="AQ297:AY297"/>
    <mergeCell ref="A305:C305"/>
    <mergeCell ref="D305:S305"/>
    <mergeCell ref="T305:AA305"/>
    <mergeCell ref="AB305:AI305"/>
    <mergeCell ref="AJ305:AQ305"/>
    <mergeCell ref="AR305:AY305"/>
    <mergeCell ref="A304:C304"/>
    <mergeCell ref="D304:S304"/>
    <mergeCell ref="T304:AA304"/>
    <mergeCell ref="AB304:AI304"/>
    <mergeCell ref="AJ304:AQ304"/>
    <mergeCell ref="AR304:AY304"/>
    <mergeCell ref="A303:C303"/>
    <mergeCell ref="D303:S303"/>
    <mergeCell ref="T303:AA303"/>
    <mergeCell ref="AB303:AI303"/>
    <mergeCell ref="AJ303:AQ303"/>
    <mergeCell ref="AR303:AY303"/>
    <mergeCell ref="A308:C308"/>
    <mergeCell ref="D308:S308"/>
    <mergeCell ref="T308:AA308"/>
    <mergeCell ref="AB308:AI308"/>
    <mergeCell ref="AJ308:AQ308"/>
    <mergeCell ref="AR308:AY308"/>
    <mergeCell ref="A307:C307"/>
    <mergeCell ref="D307:S307"/>
    <mergeCell ref="T307:AA307"/>
    <mergeCell ref="AB307:AI307"/>
    <mergeCell ref="AJ307:AQ307"/>
    <mergeCell ref="AR307:AY307"/>
    <mergeCell ref="A306:C306"/>
    <mergeCell ref="D306:S306"/>
    <mergeCell ref="T306:AA306"/>
    <mergeCell ref="AB306:AI306"/>
    <mergeCell ref="AJ306:AQ306"/>
    <mergeCell ref="AR306:AY306"/>
    <mergeCell ref="A311:C311"/>
    <mergeCell ref="D311:S311"/>
    <mergeCell ref="T311:AA311"/>
    <mergeCell ref="AB311:AI311"/>
    <mergeCell ref="AJ311:AQ311"/>
    <mergeCell ref="AR311:AY311"/>
    <mergeCell ref="A310:C310"/>
    <mergeCell ref="D310:S310"/>
    <mergeCell ref="T310:AA310"/>
    <mergeCell ref="AB310:AI310"/>
    <mergeCell ref="AJ310:AQ310"/>
    <mergeCell ref="AR310:AY310"/>
    <mergeCell ref="A309:C309"/>
    <mergeCell ref="D309:S309"/>
    <mergeCell ref="T309:AA309"/>
    <mergeCell ref="AB309:AI309"/>
    <mergeCell ref="AJ309:AQ309"/>
    <mergeCell ref="AR309:AY309"/>
    <mergeCell ref="A314:C314"/>
    <mergeCell ref="D314:S314"/>
    <mergeCell ref="T314:AA314"/>
    <mergeCell ref="AB314:AI314"/>
    <mergeCell ref="AJ314:AQ314"/>
    <mergeCell ref="AR314:AY314"/>
    <mergeCell ref="A313:C313"/>
    <mergeCell ref="D313:S313"/>
    <mergeCell ref="T313:AA313"/>
    <mergeCell ref="AB313:AI313"/>
    <mergeCell ref="AJ313:AQ313"/>
    <mergeCell ref="AR313:AY313"/>
    <mergeCell ref="A312:C312"/>
    <mergeCell ref="D312:S312"/>
    <mergeCell ref="T312:AA312"/>
    <mergeCell ref="AB312:AI312"/>
    <mergeCell ref="AJ312:AQ312"/>
    <mergeCell ref="AR312:AY312"/>
    <mergeCell ref="A317:C317"/>
    <mergeCell ref="D317:S317"/>
    <mergeCell ref="T317:AA317"/>
    <mergeCell ref="AB317:AI317"/>
    <mergeCell ref="AJ317:AQ317"/>
    <mergeCell ref="AR317:AY317"/>
    <mergeCell ref="A316:C316"/>
    <mergeCell ref="D316:S316"/>
    <mergeCell ref="T316:AA316"/>
    <mergeCell ref="AB316:AI316"/>
    <mergeCell ref="AJ316:AQ316"/>
    <mergeCell ref="AR316:AY316"/>
    <mergeCell ref="A315:C315"/>
    <mergeCell ref="D315:S315"/>
    <mergeCell ref="T315:AA315"/>
    <mergeCell ref="AB315:AI315"/>
    <mergeCell ref="AJ315:AQ315"/>
    <mergeCell ref="AR315:AY315"/>
    <mergeCell ref="A320:C320"/>
    <mergeCell ref="D320:S320"/>
    <mergeCell ref="T320:AA320"/>
    <mergeCell ref="AB320:AI320"/>
    <mergeCell ref="AJ320:AQ320"/>
    <mergeCell ref="AR320:AY320"/>
    <mergeCell ref="A319:C319"/>
    <mergeCell ref="D319:S319"/>
    <mergeCell ref="T319:AA319"/>
    <mergeCell ref="AB319:AI319"/>
    <mergeCell ref="AJ319:AQ319"/>
    <mergeCell ref="AR319:AY319"/>
    <mergeCell ref="A318:C318"/>
    <mergeCell ref="D318:S318"/>
    <mergeCell ref="T318:AA318"/>
    <mergeCell ref="AB318:AI318"/>
    <mergeCell ref="AJ318:AQ318"/>
    <mergeCell ref="AR318:AY318"/>
    <mergeCell ref="A323:C323"/>
    <mergeCell ref="D323:S323"/>
    <mergeCell ref="T323:AA323"/>
    <mergeCell ref="AB323:AI323"/>
    <mergeCell ref="AJ323:AQ323"/>
    <mergeCell ref="AR323:AY323"/>
    <mergeCell ref="A322:C322"/>
    <mergeCell ref="D322:S322"/>
    <mergeCell ref="T322:AA322"/>
    <mergeCell ref="AB322:AI322"/>
    <mergeCell ref="AJ322:AQ322"/>
    <mergeCell ref="AR322:AY322"/>
    <mergeCell ref="A321:C321"/>
    <mergeCell ref="D321:S321"/>
    <mergeCell ref="T321:AA321"/>
    <mergeCell ref="AB321:AI321"/>
    <mergeCell ref="AJ321:AQ321"/>
    <mergeCell ref="AR321:AY321"/>
    <mergeCell ref="A326:C326"/>
    <mergeCell ref="D326:S326"/>
    <mergeCell ref="T326:AA326"/>
    <mergeCell ref="AB326:AI326"/>
    <mergeCell ref="AJ326:AQ326"/>
    <mergeCell ref="AR326:AY326"/>
    <mergeCell ref="A325:C325"/>
    <mergeCell ref="D325:S325"/>
    <mergeCell ref="T325:AA325"/>
    <mergeCell ref="AB325:AI325"/>
    <mergeCell ref="AJ325:AQ325"/>
    <mergeCell ref="AR325:AY325"/>
    <mergeCell ref="A324:C324"/>
    <mergeCell ref="D324:S324"/>
    <mergeCell ref="T324:AA324"/>
    <mergeCell ref="AB324:AI324"/>
    <mergeCell ref="AJ324:AQ324"/>
    <mergeCell ref="AR324:AY324"/>
    <mergeCell ref="A329:C329"/>
    <mergeCell ref="D329:S329"/>
    <mergeCell ref="T329:AA329"/>
    <mergeCell ref="AB329:AI329"/>
    <mergeCell ref="AJ329:AQ329"/>
    <mergeCell ref="AR329:AY329"/>
    <mergeCell ref="A328:C328"/>
    <mergeCell ref="D328:S328"/>
    <mergeCell ref="T328:AA328"/>
    <mergeCell ref="AB328:AI328"/>
    <mergeCell ref="AJ328:AQ328"/>
    <mergeCell ref="AR328:AY328"/>
    <mergeCell ref="A327:C327"/>
    <mergeCell ref="D327:S327"/>
    <mergeCell ref="T327:AA327"/>
    <mergeCell ref="AB327:AI327"/>
    <mergeCell ref="AJ327:AQ327"/>
    <mergeCell ref="AR327:AY327"/>
    <mergeCell ref="A332:C332"/>
    <mergeCell ref="D332:S332"/>
    <mergeCell ref="T332:AA332"/>
    <mergeCell ref="AB332:AI332"/>
    <mergeCell ref="AJ332:AQ332"/>
    <mergeCell ref="AR332:AY332"/>
    <mergeCell ref="A331:C331"/>
    <mergeCell ref="D331:S331"/>
    <mergeCell ref="T331:AA331"/>
    <mergeCell ref="AB331:AI331"/>
    <mergeCell ref="AJ331:AQ331"/>
    <mergeCell ref="AR331:AY331"/>
    <mergeCell ref="A330:C330"/>
    <mergeCell ref="D330:S330"/>
    <mergeCell ref="T330:AA330"/>
    <mergeCell ref="AB330:AI330"/>
    <mergeCell ref="AJ330:AQ330"/>
    <mergeCell ref="AR330:AY330"/>
    <mergeCell ref="A335:C335"/>
    <mergeCell ref="D335:S335"/>
    <mergeCell ref="T335:AA335"/>
    <mergeCell ref="AB335:AI335"/>
    <mergeCell ref="AJ335:AQ335"/>
    <mergeCell ref="AR335:AY335"/>
    <mergeCell ref="A334:C334"/>
    <mergeCell ref="D334:S334"/>
    <mergeCell ref="T334:AA334"/>
    <mergeCell ref="AB334:AI334"/>
    <mergeCell ref="AJ334:AQ334"/>
    <mergeCell ref="AR334:AY334"/>
    <mergeCell ref="A333:C333"/>
    <mergeCell ref="D333:S333"/>
    <mergeCell ref="T333:AA333"/>
    <mergeCell ref="AB333:AI333"/>
    <mergeCell ref="AJ333:AQ333"/>
    <mergeCell ref="AR333:AY333"/>
    <mergeCell ref="A338:C338"/>
    <mergeCell ref="D338:S338"/>
    <mergeCell ref="T338:AA338"/>
    <mergeCell ref="AB338:AI338"/>
    <mergeCell ref="AJ338:AQ338"/>
    <mergeCell ref="AR338:AY338"/>
    <mergeCell ref="A337:C337"/>
    <mergeCell ref="D337:S337"/>
    <mergeCell ref="T337:AA337"/>
    <mergeCell ref="AB337:AI337"/>
    <mergeCell ref="AJ337:AQ337"/>
    <mergeCell ref="AR337:AY337"/>
    <mergeCell ref="A336:C336"/>
    <mergeCell ref="D336:S336"/>
    <mergeCell ref="T336:AA336"/>
    <mergeCell ref="AB336:AI336"/>
    <mergeCell ref="AJ336:AQ336"/>
    <mergeCell ref="AR336:AY336"/>
    <mergeCell ref="A341:C341"/>
    <mergeCell ref="D341:S341"/>
    <mergeCell ref="T341:AA341"/>
    <mergeCell ref="AB341:AI341"/>
    <mergeCell ref="AJ341:AQ341"/>
    <mergeCell ref="AR341:AY341"/>
    <mergeCell ref="A340:C340"/>
    <mergeCell ref="D340:S340"/>
    <mergeCell ref="T340:AA340"/>
    <mergeCell ref="AB340:AI340"/>
    <mergeCell ref="AJ340:AQ340"/>
    <mergeCell ref="AR340:AY340"/>
    <mergeCell ref="A339:C339"/>
    <mergeCell ref="D339:S339"/>
    <mergeCell ref="T339:AA339"/>
    <mergeCell ref="AB339:AI339"/>
    <mergeCell ref="AJ339:AQ339"/>
    <mergeCell ref="AR339:AY339"/>
    <mergeCell ref="A344:C344"/>
    <mergeCell ref="D344:S344"/>
    <mergeCell ref="T344:AA344"/>
    <mergeCell ref="AB344:AI344"/>
    <mergeCell ref="AJ344:AQ344"/>
    <mergeCell ref="AR344:AY344"/>
    <mergeCell ref="A343:C343"/>
    <mergeCell ref="D343:S343"/>
    <mergeCell ref="T343:AA343"/>
    <mergeCell ref="AB343:AI343"/>
    <mergeCell ref="AJ343:AQ343"/>
    <mergeCell ref="AR343:AY343"/>
    <mergeCell ref="A342:C342"/>
    <mergeCell ref="D342:S342"/>
    <mergeCell ref="T342:AA342"/>
    <mergeCell ref="AB342:AI342"/>
    <mergeCell ref="AJ342:AQ342"/>
    <mergeCell ref="AR342:AY342"/>
    <mergeCell ref="A347:C347"/>
    <mergeCell ref="D347:S347"/>
    <mergeCell ref="T347:AA347"/>
    <mergeCell ref="AB347:AI347"/>
    <mergeCell ref="AJ347:AQ347"/>
    <mergeCell ref="AR347:AY347"/>
    <mergeCell ref="A346:C346"/>
    <mergeCell ref="D346:S346"/>
    <mergeCell ref="T346:AA346"/>
    <mergeCell ref="AB346:AI346"/>
    <mergeCell ref="AJ346:AQ346"/>
    <mergeCell ref="AR346:AY346"/>
    <mergeCell ref="A345:C345"/>
    <mergeCell ref="D345:S345"/>
    <mergeCell ref="T345:AA345"/>
    <mergeCell ref="AB345:AI345"/>
    <mergeCell ref="AJ345:AQ345"/>
    <mergeCell ref="AR345:AY345"/>
    <mergeCell ref="A350:C350"/>
    <mergeCell ref="D350:S350"/>
    <mergeCell ref="T350:AA350"/>
    <mergeCell ref="AB350:AI350"/>
    <mergeCell ref="AJ350:AQ350"/>
    <mergeCell ref="AR350:AY350"/>
    <mergeCell ref="A349:C349"/>
    <mergeCell ref="D349:S349"/>
    <mergeCell ref="T349:AA349"/>
    <mergeCell ref="AB349:AI349"/>
    <mergeCell ref="AJ349:AQ349"/>
    <mergeCell ref="AR349:AY349"/>
    <mergeCell ref="A348:C348"/>
    <mergeCell ref="D348:S348"/>
    <mergeCell ref="T348:AA348"/>
    <mergeCell ref="AB348:AI348"/>
    <mergeCell ref="AJ348:AQ348"/>
    <mergeCell ref="AR348:AY348"/>
    <mergeCell ref="A353:C353"/>
    <mergeCell ref="D353:S353"/>
    <mergeCell ref="T353:AA353"/>
    <mergeCell ref="AB353:AI353"/>
    <mergeCell ref="AJ353:AQ353"/>
    <mergeCell ref="AR353:AY353"/>
    <mergeCell ref="A352:C352"/>
    <mergeCell ref="D352:S352"/>
    <mergeCell ref="T352:AA352"/>
    <mergeCell ref="AB352:AI352"/>
    <mergeCell ref="AJ352:AQ352"/>
    <mergeCell ref="AR352:AY352"/>
    <mergeCell ref="A351:C351"/>
    <mergeCell ref="D351:S351"/>
    <mergeCell ref="T351:AA351"/>
    <mergeCell ref="AB351:AI351"/>
    <mergeCell ref="AJ351:AQ351"/>
    <mergeCell ref="AR351:AY351"/>
    <mergeCell ref="A356:C356"/>
    <mergeCell ref="D356:S356"/>
    <mergeCell ref="T356:AA356"/>
    <mergeCell ref="AB356:AI356"/>
    <mergeCell ref="AJ356:AQ356"/>
    <mergeCell ref="AR356:AY356"/>
    <mergeCell ref="A355:C355"/>
    <mergeCell ref="D355:S355"/>
    <mergeCell ref="T355:AA355"/>
    <mergeCell ref="AB355:AI355"/>
    <mergeCell ref="AJ355:AQ355"/>
    <mergeCell ref="AR355:AY355"/>
    <mergeCell ref="A354:C354"/>
    <mergeCell ref="D354:S354"/>
    <mergeCell ref="T354:AA354"/>
    <mergeCell ref="AB354:AI354"/>
    <mergeCell ref="AJ354:AQ354"/>
    <mergeCell ref="AR354:AY354"/>
    <mergeCell ref="A359:C359"/>
    <mergeCell ref="D359:S359"/>
    <mergeCell ref="T359:AA359"/>
    <mergeCell ref="AB359:AI359"/>
    <mergeCell ref="AJ359:AQ359"/>
    <mergeCell ref="AR359:AY359"/>
    <mergeCell ref="A358:C358"/>
    <mergeCell ref="D358:S358"/>
    <mergeCell ref="T358:AA358"/>
    <mergeCell ref="AB358:AI358"/>
    <mergeCell ref="AJ358:AQ358"/>
    <mergeCell ref="AR358:AY358"/>
    <mergeCell ref="A357:C357"/>
    <mergeCell ref="D357:S357"/>
    <mergeCell ref="T357:AA357"/>
    <mergeCell ref="AB357:AI357"/>
    <mergeCell ref="AJ357:AQ357"/>
    <mergeCell ref="AR357:AY357"/>
    <mergeCell ref="D362:S362"/>
    <mergeCell ref="T362:AA362"/>
    <mergeCell ref="AB362:AI362"/>
    <mergeCell ref="AJ362:AQ362"/>
    <mergeCell ref="AR362:AY362"/>
    <mergeCell ref="A361:C361"/>
    <mergeCell ref="D361:S361"/>
    <mergeCell ref="T361:AA361"/>
    <mergeCell ref="AB361:AI361"/>
    <mergeCell ref="AJ361:AQ361"/>
    <mergeCell ref="AR361:AY361"/>
    <mergeCell ref="A360:C360"/>
    <mergeCell ref="D360:S360"/>
    <mergeCell ref="T360:AA360"/>
    <mergeCell ref="AB360:AI360"/>
    <mergeCell ref="AJ360:AQ360"/>
    <mergeCell ref="AR360:AY360"/>
    <mergeCell ref="A165:BP165"/>
    <mergeCell ref="A367:C367"/>
    <mergeCell ref="D367:S367"/>
    <mergeCell ref="T367:AA367"/>
    <mergeCell ref="AB367:AI367"/>
    <mergeCell ref="AJ367:AQ367"/>
    <mergeCell ref="AR367:AY367"/>
    <mergeCell ref="A366:C366"/>
    <mergeCell ref="D366:S366"/>
    <mergeCell ref="T366:AA366"/>
    <mergeCell ref="AB366:AI366"/>
    <mergeCell ref="AJ366:AQ366"/>
    <mergeCell ref="AR366:AY366"/>
    <mergeCell ref="A365:C365"/>
    <mergeCell ref="D365:S365"/>
    <mergeCell ref="T365:AA365"/>
    <mergeCell ref="AB365:AI365"/>
    <mergeCell ref="AJ365:AQ365"/>
    <mergeCell ref="AR365:AY365"/>
    <mergeCell ref="A364:C364"/>
    <mergeCell ref="D364:S364"/>
    <mergeCell ref="T364:AA364"/>
    <mergeCell ref="AB364:AI364"/>
    <mergeCell ref="AJ364:AQ364"/>
    <mergeCell ref="AR364:AY364"/>
    <mergeCell ref="A363:C363"/>
    <mergeCell ref="D363:S363"/>
    <mergeCell ref="T363:AA363"/>
    <mergeCell ref="AB363:AI363"/>
    <mergeCell ref="AJ363:AQ363"/>
    <mergeCell ref="AR363:AY363"/>
    <mergeCell ref="A362:C362"/>
  </mergeCells>
  <pageMargins left="1.1023622047244095" right="0.31496062992125984" top="0.74803149606299213" bottom="0.74803149606299213" header="0.31496062992125984" footer="0.31496062992125984"/>
  <pageSetup paperSize="9" scale="52" fitToHeight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2"/>
  <sheetViews>
    <sheetView topLeftCell="A4" workbookViewId="0">
      <selection activeCell="A17" sqref="A17:BP17"/>
    </sheetView>
  </sheetViews>
  <sheetFormatPr defaultColWidth="9.109375" defaultRowHeight="14.4" x14ac:dyDescent="0.3"/>
  <cols>
    <col min="1" max="1" width="2.33203125" style="101" customWidth="1"/>
    <col min="2" max="2" width="2" style="101" customWidth="1"/>
    <col min="3" max="4" width="2.109375" style="101" customWidth="1"/>
    <col min="5" max="5" width="2.44140625" style="101" customWidth="1"/>
    <col min="6" max="6" width="2.5546875" style="101" customWidth="1"/>
    <col min="7" max="7" width="2.33203125" style="101" customWidth="1"/>
    <col min="8" max="8" width="2.44140625" style="101" customWidth="1"/>
    <col min="9" max="9" width="2.33203125" style="101" customWidth="1"/>
    <col min="10" max="11" width="2.109375" style="101" customWidth="1"/>
    <col min="12" max="12" width="1.6640625" style="101" customWidth="1"/>
    <col min="13" max="13" width="1.5546875" style="101" customWidth="1"/>
    <col min="14" max="14" width="2" style="101" customWidth="1"/>
    <col min="15" max="16" width="1.44140625" style="101" customWidth="1"/>
    <col min="17" max="17" width="3.33203125" style="101" customWidth="1"/>
    <col min="18" max="19" width="1.6640625" style="101" customWidth="1"/>
    <col min="20" max="20" width="2.5546875" style="101" customWidth="1"/>
    <col min="21" max="21" width="1.88671875" style="101" customWidth="1"/>
    <col min="22" max="22" width="2" style="101" customWidth="1"/>
    <col min="23" max="24" width="2.109375" style="101" customWidth="1"/>
    <col min="25" max="25" width="1.88671875" style="101" customWidth="1"/>
    <col min="26" max="26" width="1.5546875" style="101" customWidth="1"/>
    <col min="27" max="27" width="1.88671875" style="101" customWidth="1"/>
    <col min="28" max="28" width="2.109375" style="101" customWidth="1"/>
    <col min="29" max="29" width="2" style="101" customWidth="1"/>
    <col min="30" max="30" width="1.88671875" style="101" customWidth="1"/>
    <col min="31" max="31" width="2.109375" style="101" customWidth="1"/>
    <col min="32" max="32" width="2" style="101" customWidth="1"/>
    <col min="33" max="34" width="2.33203125" style="101" customWidth="1"/>
    <col min="35" max="35" width="1.88671875" style="101" customWidth="1"/>
    <col min="36" max="36" width="1.5546875" style="101" customWidth="1"/>
    <col min="37" max="37" width="1.6640625" style="101" customWidth="1"/>
    <col min="38" max="38" width="2.6640625" style="101" customWidth="1"/>
    <col min="39" max="39" width="2" style="101" customWidth="1"/>
    <col min="40" max="40" width="2.109375" style="101" customWidth="1"/>
    <col min="41" max="41" width="1.88671875" style="101" customWidth="1"/>
    <col min="42" max="42" width="2.44140625" style="101" customWidth="1"/>
    <col min="43" max="43" width="1.88671875" style="101" customWidth="1"/>
    <col min="44" max="44" width="1.5546875" style="101" customWidth="1"/>
    <col min="45" max="46" width="2.44140625" style="101" customWidth="1"/>
    <col min="47" max="47" width="2.109375" style="101" customWidth="1"/>
    <col min="48" max="48" width="2.33203125" style="101" customWidth="1"/>
    <col min="49" max="49" width="2.109375" style="101" customWidth="1"/>
    <col min="50" max="51" width="2" style="101" customWidth="1"/>
    <col min="52" max="52" width="1.88671875" style="101" customWidth="1"/>
    <col min="53" max="53" width="2.109375" style="101" customWidth="1"/>
    <col min="54" max="54" width="2.33203125" style="101" customWidth="1"/>
    <col min="55" max="55" width="1.88671875" style="101" customWidth="1"/>
    <col min="56" max="56" width="2" style="101" customWidth="1"/>
    <col min="57" max="57" width="1.5546875" style="101" customWidth="1"/>
    <col min="58" max="58" width="2" style="101" customWidth="1"/>
    <col min="59" max="59" width="1.6640625" style="101" customWidth="1"/>
    <col min="60" max="60" width="1.44140625" style="101" customWidth="1"/>
    <col min="61" max="61" width="2" style="101" customWidth="1"/>
    <col min="62" max="62" width="1.33203125" style="101" customWidth="1"/>
    <col min="63" max="63" width="2.109375" style="101" customWidth="1"/>
    <col min="64" max="64" width="2" style="101" customWidth="1"/>
    <col min="65" max="65" width="2.33203125" style="101" customWidth="1"/>
    <col min="66" max="66" width="1.6640625" style="101" customWidth="1"/>
    <col min="67" max="67" width="2.109375" style="101" customWidth="1"/>
    <col min="68" max="68" width="2.44140625" style="101" customWidth="1"/>
    <col min="69" max="69" width="1.6640625" style="101" customWidth="1"/>
    <col min="70" max="70" width="2" style="101" customWidth="1"/>
    <col min="71" max="71" width="1.88671875" style="101" customWidth="1"/>
    <col min="72" max="73" width="2.109375" style="101" customWidth="1"/>
    <col min="74" max="74" width="2" style="101" customWidth="1"/>
    <col min="75" max="76" width="1.5546875" style="101" customWidth="1"/>
    <col min="77" max="16384" width="9.109375" style="101"/>
  </cols>
  <sheetData>
    <row r="1" spans="1:75" ht="23.4" x14ac:dyDescent="0.4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</row>
    <row r="2" spans="1:75" ht="23.4" x14ac:dyDescent="0.4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3"/>
      <c r="AZ2" s="93"/>
      <c r="BA2" s="93"/>
      <c r="BB2" s="93"/>
      <c r="BC2" s="93"/>
      <c r="BD2" s="93" t="s">
        <v>208</v>
      </c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</row>
    <row r="3" spans="1:75" ht="23.4" x14ac:dyDescent="0.4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  <c r="AZ3" s="93"/>
      <c r="BA3" s="93"/>
      <c r="BB3" s="93"/>
      <c r="BC3" s="93"/>
      <c r="BD3" s="93" t="s">
        <v>154</v>
      </c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</row>
    <row r="4" spans="1:75" ht="23.4" x14ac:dyDescent="0.4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93"/>
      <c r="BA4" s="93"/>
      <c r="BB4" s="93"/>
      <c r="BC4" s="93"/>
      <c r="BD4" s="93" t="s">
        <v>155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</row>
    <row r="5" spans="1:75" ht="23.4" x14ac:dyDescent="0.4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3"/>
      <c r="AZ5" s="93"/>
      <c r="BA5" s="93"/>
      <c r="BB5" s="93"/>
      <c r="BC5" s="93"/>
      <c r="BD5" s="93" t="s">
        <v>209</v>
      </c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</row>
    <row r="6" spans="1:75" ht="23.4" x14ac:dyDescent="0.4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3"/>
      <c r="AZ6" s="93"/>
      <c r="BA6" s="93"/>
      <c r="BB6" s="93"/>
      <c r="BC6" s="93"/>
      <c r="BD6" s="93" t="s">
        <v>210</v>
      </c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</row>
    <row r="7" spans="1:75" ht="23.4" x14ac:dyDescent="0.4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3"/>
      <c r="AZ7" s="93"/>
      <c r="BA7" s="93"/>
      <c r="BB7" s="93"/>
      <c r="BC7" s="93"/>
      <c r="BD7" s="93" t="s">
        <v>211</v>
      </c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</row>
    <row r="8" spans="1:75" ht="23.4" x14ac:dyDescent="0.4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3"/>
      <c r="AZ8" s="93"/>
      <c r="BA8" s="93"/>
      <c r="BB8" s="93"/>
      <c r="BC8" s="93"/>
      <c r="BD8" s="93" t="s">
        <v>212</v>
      </c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</row>
    <row r="9" spans="1:75" ht="23.4" x14ac:dyDescent="0.4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3"/>
      <c r="AZ9" s="93"/>
      <c r="BA9" s="93"/>
      <c r="BB9" s="93"/>
      <c r="BC9" s="93"/>
      <c r="BD9" s="93" t="s">
        <v>213</v>
      </c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</row>
    <row r="10" spans="1:75" ht="23.4" x14ac:dyDescent="0.4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</row>
    <row r="11" spans="1:75" ht="23.4" x14ac:dyDescent="0.4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</row>
    <row r="12" spans="1:75" ht="23.4" x14ac:dyDescent="0.4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</row>
    <row r="13" spans="1:75" ht="23.4" x14ac:dyDescent="0.45">
      <c r="A13" s="288" t="s">
        <v>285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92"/>
      <c r="BT13" s="92"/>
      <c r="BU13" s="92"/>
      <c r="BV13" s="92"/>
      <c r="BW13" s="92"/>
    </row>
    <row r="14" spans="1:75" ht="23.4" x14ac:dyDescent="0.4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</row>
    <row r="15" spans="1:75" ht="23.4" x14ac:dyDescent="0.45">
      <c r="A15" s="230" t="s">
        <v>476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</row>
    <row r="16" spans="1:75" ht="23.4" x14ac:dyDescent="0.4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</row>
    <row r="17" spans="1:75" ht="23.4" x14ac:dyDescent="0.45">
      <c r="A17" s="230" t="s">
        <v>477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92"/>
      <c r="BR17" s="92"/>
      <c r="BS17" s="92"/>
      <c r="BT17" s="92"/>
      <c r="BU17" s="92"/>
      <c r="BV17" s="92"/>
      <c r="BW17" s="92"/>
    </row>
    <row r="18" spans="1:75" ht="23.4" x14ac:dyDescent="0.4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</row>
    <row r="19" spans="1:75" ht="23.4" x14ac:dyDescent="0.4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</row>
    <row r="20" spans="1:75" ht="23.4" x14ac:dyDescent="0.4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</row>
    <row r="21" spans="1:75" ht="23.4" x14ac:dyDescent="0.4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</row>
    <row r="22" spans="1:75" ht="23.4" x14ac:dyDescent="0.4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</row>
    <row r="23" spans="1:75" ht="23.4" x14ac:dyDescent="0.45">
      <c r="A23" s="306" t="s">
        <v>328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</row>
    <row r="24" spans="1:75" ht="23.4" x14ac:dyDescent="0.4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</row>
    <row r="25" spans="1:75" ht="23.4" x14ac:dyDescent="0.45">
      <c r="A25" s="193" t="s">
        <v>219</v>
      </c>
      <c r="B25" s="193"/>
      <c r="C25" s="193"/>
      <c r="D25" s="193" t="s">
        <v>79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 t="s">
        <v>145</v>
      </c>
      <c r="AG25" s="193"/>
      <c r="AH25" s="193"/>
      <c r="AI25" s="193"/>
      <c r="AJ25" s="193"/>
      <c r="AK25" s="193"/>
      <c r="AL25" s="193"/>
      <c r="AM25" s="193"/>
      <c r="AN25" s="193"/>
      <c r="AO25" s="193"/>
      <c r="AP25" s="193" t="s">
        <v>146</v>
      </c>
      <c r="AQ25" s="193"/>
      <c r="AR25" s="193"/>
      <c r="AS25" s="193"/>
      <c r="AT25" s="193"/>
      <c r="AU25" s="193"/>
      <c r="AV25" s="193"/>
      <c r="AW25" s="193"/>
      <c r="AX25" s="193"/>
      <c r="AY25" s="193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</row>
    <row r="26" spans="1:75" ht="23.4" x14ac:dyDescent="0.45">
      <c r="A26" s="280">
        <v>1</v>
      </c>
      <c r="B26" s="280"/>
      <c r="C26" s="280"/>
      <c r="D26" s="280">
        <v>2</v>
      </c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>
        <v>3</v>
      </c>
      <c r="AG26" s="280"/>
      <c r="AH26" s="280"/>
      <c r="AI26" s="280"/>
      <c r="AJ26" s="280"/>
      <c r="AK26" s="280"/>
      <c r="AL26" s="280"/>
      <c r="AM26" s="280"/>
      <c r="AN26" s="280"/>
      <c r="AO26" s="280"/>
      <c r="AP26" s="280">
        <v>4</v>
      </c>
      <c r="AQ26" s="280"/>
      <c r="AR26" s="280"/>
      <c r="AS26" s="280"/>
      <c r="AT26" s="280"/>
      <c r="AU26" s="280"/>
      <c r="AV26" s="280"/>
      <c r="AW26" s="280"/>
      <c r="AX26" s="280"/>
      <c r="AY26" s="280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</row>
    <row r="27" spans="1:75" ht="32.4" customHeight="1" x14ac:dyDescent="0.45">
      <c r="A27" s="232">
        <v>1</v>
      </c>
      <c r="B27" s="232"/>
      <c r="C27" s="232"/>
      <c r="D27" s="367" t="s">
        <v>349</v>
      </c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9"/>
      <c r="AF27" s="232">
        <v>3</v>
      </c>
      <c r="AG27" s="232"/>
      <c r="AH27" s="232"/>
      <c r="AI27" s="232"/>
      <c r="AJ27" s="232"/>
      <c r="AK27" s="232"/>
      <c r="AL27" s="232"/>
      <c r="AM27" s="232"/>
      <c r="AN27" s="232"/>
      <c r="AO27" s="232"/>
      <c r="AP27" s="182">
        <v>162000</v>
      </c>
      <c r="AQ27" s="182"/>
      <c r="AR27" s="182"/>
      <c r="AS27" s="182"/>
      <c r="AT27" s="182"/>
      <c r="AU27" s="182"/>
      <c r="AV27" s="182"/>
      <c r="AW27" s="182"/>
      <c r="AX27" s="182"/>
      <c r="AY27" s="18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</row>
    <row r="28" spans="1:75" ht="23.4" x14ac:dyDescent="0.45">
      <c r="A28" s="232"/>
      <c r="B28" s="232"/>
      <c r="C28" s="232"/>
      <c r="D28" s="258" t="s">
        <v>310</v>
      </c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60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</row>
    <row r="29" spans="1:75" ht="23.4" x14ac:dyDescent="0.45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</row>
    <row r="30" spans="1:75" ht="23.4" x14ac:dyDescent="0.45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</row>
    <row r="31" spans="1:75" ht="23.4" x14ac:dyDescent="0.45">
      <c r="A31" s="232"/>
      <c r="B31" s="232"/>
      <c r="C31" s="232"/>
      <c r="D31" s="265" t="s">
        <v>76</v>
      </c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7"/>
      <c r="AF31" s="193" t="s">
        <v>39</v>
      </c>
      <c r="AG31" s="193"/>
      <c r="AH31" s="193"/>
      <c r="AI31" s="193"/>
      <c r="AJ31" s="193"/>
      <c r="AK31" s="193"/>
      <c r="AL31" s="193"/>
      <c r="AM31" s="193"/>
      <c r="AN31" s="193"/>
      <c r="AO31" s="193"/>
      <c r="AP31" s="193" t="s">
        <v>39</v>
      </c>
      <c r="AQ31" s="193"/>
      <c r="AR31" s="193"/>
      <c r="AS31" s="193"/>
      <c r="AT31" s="193"/>
      <c r="AU31" s="193"/>
      <c r="AV31" s="193"/>
      <c r="AW31" s="193"/>
      <c r="AX31" s="193"/>
      <c r="AY31" s="193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</row>
    <row r="32" spans="1:75" ht="23.4" x14ac:dyDescent="0.4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</row>
  </sheetData>
  <mergeCells count="32">
    <mergeCell ref="A23:AY23"/>
    <mergeCell ref="A13:BR13"/>
    <mergeCell ref="A15:W15"/>
    <mergeCell ref="A17:BP17"/>
    <mergeCell ref="A25:C25"/>
    <mergeCell ref="D25:AE25"/>
    <mergeCell ref="AF25:AO25"/>
    <mergeCell ref="AP25:AY25"/>
    <mergeCell ref="A26:C26"/>
    <mergeCell ref="D26:AE26"/>
    <mergeCell ref="AF26:AO26"/>
    <mergeCell ref="AP26:AY26"/>
    <mergeCell ref="A29:C29"/>
    <mergeCell ref="D29:AE29"/>
    <mergeCell ref="AF29:AO29"/>
    <mergeCell ref="AP29:AY29"/>
    <mergeCell ref="A27:C27"/>
    <mergeCell ref="D27:AE27"/>
    <mergeCell ref="AF27:AO27"/>
    <mergeCell ref="AP27:AY27"/>
    <mergeCell ref="A28:C28"/>
    <mergeCell ref="D28:AE28"/>
    <mergeCell ref="AF28:AO28"/>
    <mergeCell ref="AP28:AY28"/>
    <mergeCell ref="A31:C31"/>
    <mergeCell ref="D31:AE31"/>
    <mergeCell ref="AF31:AO31"/>
    <mergeCell ref="AP31:AY31"/>
    <mergeCell ref="A30:C30"/>
    <mergeCell ref="D30:AE30"/>
    <mergeCell ref="AF30:AO30"/>
    <mergeCell ref="AP30:AY30"/>
  </mergeCells>
  <pageMargins left="1.1023622047244095" right="0.31496062992125984" top="0.74803149606299213" bottom="0.74803149606299213" header="0.31496062992125984" footer="0.31496062992125984"/>
  <pageSetup paperSize="9" scale="53" fitToHeight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титул автономного</vt:lpstr>
      <vt:lpstr>2017</vt:lpstr>
      <vt:lpstr>2017 (5)</vt:lpstr>
      <vt:lpstr>2017 (2)</vt:lpstr>
      <vt:lpstr>2018</vt:lpstr>
      <vt:lpstr>2018 (5)</vt:lpstr>
      <vt:lpstr>2018 (2)</vt:lpstr>
      <vt:lpstr>2019 </vt:lpstr>
      <vt:lpstr>2019 (5)</vt:lpstr>
      <vt:lpstr>2019 (2)</vt:lpstr>
      <vt:lpstr>Лист1</vt:lpstr>
      <vt:lpstr>т4</vt:lpstr>
      <vt:lpstr>расшифровки</vt:lpstr>
      <vt:lpstr>свед.по иным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ЕлсуковаЕВ</dc:creator>
  <cp:lastModifiedBy>User1</cp:lastModifiedBy>
  <cp:lastPrinted>2017-01-29T12:35:25Z</cp:lastPrinted>
  <dcterms:created xsi:type="dcterms:W3CDTF">2016-11-12T08:52:59Z</dcterms:created>
  <dcterms:modified xsi:type="dcterms:W3CDTF">2017-01-31T07:36:08Z</dcterms:modified>
</cp:coreProperties>
</file>